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8832" activeTab="0"/>
  </bookViews>
  <sheets>
    <sheet name="Przedmiar robót" sheetId="1" r:id="rId1"/>
  </sheets>
  <definedNames>
    <definedName name="_xlfn.SINGLE" hidden="1">#NAME?</definedName>
    <definedName name="_xlnm.Print_Area" localSheetId="0">'Przedmiar robót'!$A$1:$F$54</definedName>
  </definedNames>
  <calcPr fullCalcOnLoad="1"/>
</workbook>
</file>

<file path=xl/sharedStrings.xml><?xml version="1.0" encoding="utf-8"?>
<sst xmlns="http://schemas.openxmlformats.org/spreadsheetml/2006/main" count="114" uniqueCount="71">
  <si>
    <t>L.p.</t>
  </si>
  <si>
    <t>Podstawa</t>
  </si>
  <si>
    <t>J.m.</t>
  </si>
  <si>
    <t>Ilość jednostek</t>
  </si>
  <si>
    <t>Razem</t>
  </si>
  <si>
    <t>szt.</t>
  </si>
  <si>
    <t xml:space="preserve">Opis robót  i obliczenie ich ilości </t>
  </si>
  <si>
    <t/>
  </si>
  <si>
    <t>D-01.01.01</t>
  </si>
  <si>
    <t>Podbudowy z kruszywa łamanego stabilizowanego mechanicznie</t>
  </si>
  <si>
    <t>D-04.04.02</t>
  </si>
  <si>
    <t>D-04.05.01</t>
  </si>
  <si>
    <t>D-05.00.00
45233000-9</t>
  </si>
  <si>
    <r>
      <t xml:space="preserve">D-01.00.00
</t>
    </r>
    <r>
      <rPr>
        <sz val="10"/>
        <rFont val="Arial"/>
        <family val="2"/>
      </rPr>
      <t>45111000-8</t>
    </r>
  </si>
  <si>
    <r>
      <t xml:space="preserve">ROBOTY PRZYGOTOWAWCZE
</t>
    </r>
    <r>
      <rPr>
        <sz val="10"/>
        <rFont val="Arial"/>
        <family val="2"/>
      </rPr>
      <t>Roboty w zakresie burzenia, roboty ziemne</t>
    </r>
  </si>
  <si>
    <r>
      <t>m</t>
    </r>
    <r>
      <rPr>
        <vertAlign val="superscript"/>
        <sz val="10"/>
        <rFont val="Arial"/>
        <family val="2"/>
      </rPr>
      <t>2</t>
    </r>
  </si>
  <si>
    <r>
      <t>STWiORB</t>
    </r>
    <r>
      <rPr>
        <sz val="10"/>
        <rFont val="Arial"/>
        <family val="2"/>
      </rPr>
      <t xml:space="preserve"> CPV</t>
    </r>
  </si>
  <si>
    <r>
      <t>m</t>
    </r>
    <r>
      <rPr>
        <b/>
        <vertAlign val="superscript"/>
        <sz val="10"/>
        <rFont val="Arial"/>
        <family val="2"/>
      </rPr>
      <t>2</t>
    </r>
  </si>
  <si>
    <t>D-02.01.01</t>
  </si>
  <si>
    <t xml:space="preserve">Wykonanie wykopów </t>
  </si>
  <si>
    <t>D-05.03.05</t>
  </si>
  <si>
    <t>D-05.03.06</t>
  </si>
  <si>
    <t>Nawierzchnia z betonu asfaltowego - warstwa wiążąca</t>
  </si>
  <si>
    <t>07.02.01</t>
  </si>
  <si>
    <t>Oznakowanie pionowe</t>
  </si>
  <si>
    <t>Ustawienie słupków z rur stalowych dla znaków drogowych</t>
  </si>
  <si>
    <t>― o średnicy 70 mm</t>
  </si>
  <si>
    <t xml:space="preserve">Wyznaczenie trasy i punktów wysokościowych </t>
  </si>
  <si>
    <t>Wyznaczenie trasy i punktów wysokościowych w terenie równinnym</t>
  </si>
  <si>
    <t>Podbudowa i ulepszone podłoże z gruntu lub kruszywa stabilizowanego hydraulicznie</t>
  </si>
  <si>
    <t>kpl.</t>
  </si>
  <si>
    <t>Wykonanie nawierzchni z betonu asfaltowego AC 11 S warstwa ścieralna, gr. w-wy  4 cm, z asfaltem 50/70</t>
  </si>
  <si>
    <r>
      <t xml:space="preserve">D-02.00.00
</t>
    </r>
    <r>
      <rPr>
        <sz val="10"/>
        <rFont val="Arial"/>
        <family val="2"/>
      </rPr>
      <t>45111000-8</t>
    </r>
  </si>
  <si>
    <r>
      <t xml:space="preserve">ROBOTY ZIEMNE
</t>
    </r>
    <r>
      <rPr>
        <sz val="10"/>
        <rFont val="Arial"/>
        <family val="2"/>
      </rPr>
      <t>Roboty w zakresie burzenia, roboty ziemne</t>
    </r>
  </si>
  <si>
    <r>
      <t xml:space="preserve">03.00.00
</t>
    </r>
    <r>
      <rPr>
        <sz val="10"/>
        <rFont val="Times New Roman"/>
        <family val="1"/>
      </rPr>
      <t>45231000-5</t>
    </r>
  </si>
  <si>
    <r>
      <t xml:space="preserve">ODWODNIENIE KORPUSU DROGOWEGO
</t>
    </r>
    <r>
      <rPr>
        <sz val="10"/>
        <rFont val="Arial"/>
        <family val="2"/>
      </rPr>
      <t>Roboty w zakresie konstruowania, fundamentowania oraz wykonywania nawierzchni autostrad, dróg</t>
    </r>
  </si>
  <si>
    <r>
      <t xml:space="preserve">NAWIERZCHNIE
</t>
    </r>
    <r>
      <rPr>
        <sz val="10"/>
        <rFont val="Arial"/>
        <family val="2"/>
      </rPr>
      <t>Roboty w zakresie konstruowania, fundamentowania oraz wykonywania nawierzchni autostrad, dróg</t>
    </r>
  </si>
  <si>
    <t>― wzdłuż drogi powiatowej</t>
  </si>
  <si>
    <t>ROBOTY WYKOŃCZENIOWE
Roboty w zakresie konstruowania, fundamentowania oraz wykonywania nawierzchni autostrad, dróg</t>
  </si>
  <si>
    <t>06.00.00
45233000-9</t>
  </si>
  <si>
    <t>Wykonanie pobocza utwardzonego kruszywem</t>
  </si>
  <si>
    <t>D-03.01.01</t>
  </si>
  <si>
    <t>― układ drogowy</t>
  </si>
  <si>
    <r>
      <t xml:space="preserve">D-07.00.00
</t>
    </r>
    <r>
      <rPr>
        <sz val="10"/>
        <rFont val="Arial"/>
        <family val="2"/>
      </rPr>
      <t>45233000-9</t>
    </r>
  </si>
  <si>
    <t>D-04.01.01</t>
  </si>
  <si>
    <t>Koryto wraz z profilowaniem i zagęszczeniem podłoża</t>
  </si>
  <si>
    <r>
      <t xml:space="preserve">D-04.00.00
</t>
    </r>
    <r>
      <rPr>
        <sz val="10"/>
        <rFont val="Arial"/>
        <family val="2"/>
      </rPr>
      <t>45233000-9</t>
    </r>
  </si>
  <si>
    <r>
      <t xml:space="preserve">PODBUDOWY
</t>
    </r>
    <r>
      <rPr>
        <sz val="10"/>
        <rFont val="Arial"/>
        <family val="2"/>
      </rPr>
      <t>Roboty w zakresie konstruowania, fundamentowania oraz wykonywania nawierzchni autostrad, dróg</t>
    </r>
  </si>
  <si>
    <r>
      <t>m</t>
    </r>
    <r>
      <rPr>
        <b/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</si>
  <si>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</si>
  <si>
    <t>D-04.04.01</t>
  </si>
  <si>
    <t>D-06.03.1</t>
  </si>
  <si>
    <t>Wykonanie i montaż pionowych znaków drogowych, znaki zakazu, nakazu, ostrzegawcze i informacyjne o powierzchni do 0,3m2 ustawionych zgodnie z  projektem stałej organizacji ruchu</t>
  </si>
  <si>
    <t>Wykonanie i montaż pionowych znaków drogowych, znaki kierunku i miejscowości, tablice uzupełniające o powierzchni powyżej 0,3m2 ustawionych zgodnie z projektem stałej organizacji ruchu</t>
  </si>
  <si>
    <t>― układ drogowy o długości 1,182km</t>
  </si>
  <si>
    <t xml:space="preserve">Prefabrykowane przepusty drogowe rurowe </t>
  </si>
  <si>
    <t xml:space="preserve">― droga powiatowa </t>
  </si>
  <si>
    <t>― nawierzchnia tożsama z poboczem</t>
  </si>
  <si>
    <t xml:space="preserve">Wykonanie nawierzchni zjazdów z utwardzonego kruszywa 0/31,5 gr. 10cm </t>
  </si>
  <si>
    <r>
      <t xml:space="preserve">OZNAKOWANIE DRÓG I URZĄDZENIA BEZPIECZEŃSTWA RUCHU
</t>
    </r>
    <r>
      <rPr>
        <sz val="10"/>
        <rFont val="Arial"/>
        <family val="2"/>
      </rPr>
      <t>Wykonawca wyceniając stałą organizację ruchu powinien uwzględnić koszty czasowej organizacji ruchu</t>
    </r>
  </si>
  <si>
    <t>Wykonanie wykopów mechanicznie w gr. kat. I-V z transportem urobku na odkład lub utylizacją urobku</t>
  </si>
  <si>
    <t>Nadmiar materiału oraz materiał nienadający się do ponownego wykorzystania stanowi własność Wykonawcy i należy go zutylizować.</t>
  </si>
  <si>
    <t>Wykonanie remontu istniejącego przepustu pod koroną drogi powiatowej w km 5+118</t>
  </si>
  <si>
    <t>― wymiana spękanych kręgów betonowych fi800 wraz z ściankami czołowymi. Długość przepustu 7m</t>
  </si>
  <si>
    <t>Wykonanie warstwy ulepszonego podłoża z gruntu stabilizowanego hydraulicznie cementem o Rm=2,5MPa. Grubość warstwy 15 cm</t>
  </si>
  <si>
    <t>Wykonanie pobocza utwardzonego kruszywem 0/31,5 gr. 10cm</t>
  </si>
  <si>
    <t>Wykonanie podbudowy zasadniczej z kruszywa łamanego 0/31,5, stabilizowanego mechanicznie gr. w-wy 10 cm, kruszywo C90/30</t>
  </si>
  <si>
    <t>Wykonanie nawierzchni z betonu asfaltowego AC 16 W warstwa wiążąca, gr. w-wy  4 cm, z asfaltem 50/70 lub 35/50</t>
  </si>
  <si>
    <t>Wykonanie koryta mechanicznie wraz z profilowaniem i zagęszczeniem podłoża w gr.kat I-VI, średnia głębok. koryta 30cm</t>
  </si>
  <si>
    <t>"Przebudowa drogi powiatowej Nr 0246T Kurzelów-Jeżowice-Łachów od km 4+767 do km 5+949                                    w miejscowości Jeżowice"</t>
  </si>
  <si>
    <t>PRZEDMIAR ROBÓT PO ZMIANACH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</si>
</sst>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#\.##\.##\.##\."/>
    <numFmt numFmtId="167" formatCode="#,##0.00\ &quot;zł&quot;"/>
    <numFmt numFmtId="168" formatCode="0.0"/>
    <numFmt numFmtId="169" formatCode="##\.##\.##\.00\."/>
    <numFmt numFmtId="170" formatCode="dd\.mm\.yyyy"/>
    <numFmt numFmtId="171" formatCode="0.000"/>
    <numFmt numFmtId="172" formatCode="#,##0.00\ _z_ł"/>
    <numFmt numFmtId="173" formatCode="[$-415]d\ mmmm\ yyyy"/>
    <numFmt numFmtId="174" formatCode="#,##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55" applyFont="1" applyFill="1" applyBorder="1" applyAlignment="1">
      <alignment horizontal="center" vertical="center" wrapText="1"/>
      <protection/>
    </xf>
    <xf numFmtId="0" fontId="20" fillId="24" borderId="11" xfId="53" applyFont="1" applyFill="1" applyBorder="1" applyAlignment="1">
      <alignment horizontal="center" vertical="top" wrapText="1"/>
      <protection/>
    </xf>
    <xf numFmtId="0" fontId="20" fillId="24" borderId="12" xfId="53" applyFont="1" applyFill="1" applyBorder="1" applyAlignment="1">
      <alignment horizontal="center" vertical="top" wrapText="1"/>
      <protection/>
    </xf>
    <xf numFmtId="0" fontId="20" fillId="24" borderId="13" xfId="53" applyFont="1" applyFill="1" applyBorder="1" applyAlignment="1">
      <alignment horizontal="center" vertical="top" wrapText="1"/>
      <protection/>
    </xf>
    <xf numFmtId="0" fontId="20" fillId="24" borderId="14" xfId="0" applyFont="1" applyFill="1" applyBorder="1" applyAlignment="1">
      <alignment horizontal="center" vertical="top" wrapText="1"/>
    </xf>
    <xf numFmtId="0" fontId="20" fillId="24" borderId="11" xfId="0" applyFont="1" applyFill="1" applyBorder="1" applyAlignment="1">
      <alignment horizontal="center" vertical="top" wrapText="1"/>
    </xf>
    <xf numFmtId="0" fontId="20" fillId="0" borderId="14" xfId="5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166" fontId="20" fillId="0" borderId="14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Font="1" applyBorder="1" applyAlignment="1">
      <alignment vertical="top"/>
    </xf>
    <xf numFmtId="0" fontId="20" fillId="24" borderId="13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69" fontId="20" fillId="0" borderId="14" xfId="56" applyNumberFormat="1" applyFont="1" applyFill="1" applyBorder="1" applyAlignment="1" applyProtection="1" quotePrefix="1">
      <alignment horizontal="center" vertical="top" wrapText="1"/>
      <protection/>
    </xf>
    <xf numFmtId="169" fontId="20" fillId="0" borderId="11" xfId="56" applyNumberFormat="1" applyFont="1" applyFill="1" applyBorder="1" applyAlignment="1" applyProtection="1" quotePrefix="1">
      <alignment horizontal="center" vertical="top" wrapText="1"/>
      <protection/>
    </xf>
    <xf numFmtId="169" fontId="0" fillId="0" borderId="10" xfId="56" applyNumberFormat="1" applyFont="1" applyFill="1" applyBorder="1" applyAlignment="1" applyProtection="1" quotePrefix="1">
      <alignment horizontal="center" vertical="top" wrapText="1"/>
      <protection/>
    </xf>
    <xf numFmtId="0" fontId="20" fillId="0" borderId="13" xfId="56" applyFont="1" applyFill="1" applyBorder="1" applyAlignment="1" applyProtection="1">
      <alignment horizontal="center" vertical="top" wrapText="1"/>
      <protection/>
    </xf>
    <xf numFmtId="0" fontId="0" fillId="0" borderId="15" xfId="56" applyFont="1" applyFill="1" applyBorder="1" applyAlignment="1" applyProtection="1">
      <alignment horizontal="left" vertical="center" wrapText="1"/>
      <protection/>
    </xf>
    <xf numFmtId="0" fontId="0" fillId="0" borderId="10" xfId="56" applyFont="1" applyFill="1" applyBorder="1" applyAlignment="1" applyProtection="1">
      <alignment horizontal="left" vertical="center" wrapText="1"/>
      <protection/>
    </xf>
    <xf numFmtId="0" fontId="0" fillId="0" borderId="10" xfId="56" applyFont="1" applyFill="1" applyBorder="1" applyAlignment="1" applyProtection="1">
      <alignment horizontal="center" vertical="center" wrapText="1"/>
      <protection/>
    </xf>
    <xf numFmtId="0" fontId="20" fillId="0" borderId="16" xfId="56" applyFont="1" applyFill="1" applyBorder="1" applyAlignment="1" applyProtection="1">
      <alignment horizontal="left" vertical="center" wrapText="1"/>
      <protection/>
    </xf>
    <xf numFmtId="0" fontId="20" fillId="0" borderId="14" xfId="53" applyNumberFormat="1" applyFont="1" applyFill="1" applyBorder="1" applyAlignment="1">
      <alignment horizontal="center" vertical="center" wrapText="1"/>
      <protection/>
    </xf>
    <xf numFmtId="0" fontId="20" fillId="0" borderId="14" xfId="55" applyFont="1" applyFill="1" applyBorder="1" applyAlignment="1">
      <alignment horizontal="center" vertical="top" wrapText="1"/>
      <protection/>
    </xf>
    <xf numFmtId="166" fontId="20" fillId="0" borderId="14" xfId="55" applyNumberFormat="1" applyFont="1" applyFill="1" applyBorder="1" applyAlignment="1" quotePrefix="1">
      <alignment horizontal="center" vertical="top" wrapText="1"/>
      <protection/>
    </xf>
    <xf numFmtId="166" fontId="20" fillId="0" borderId="11" xfId="55" applyNumberFormat="1" applyFont="1" applyFill="1" applyBorder="1" applyAlignment="1" quotePrefix="1">
      <alignment horizontal="center" vertical="top" wrapText="1"/>
      <protection/>
    </xf>
    <xf numFmtId="0" fontId="20" fillId="0" borderId="16" xfId="55" applyFont="1" applyFill="1" applyBorder="1" applyAlignment="1">
      <alignment vertical="center" wrapText="1"/>
      <protection/>
    </xf>
    <xf numFmtId="0" fontId="20" fillId="0" borderId="11" xfId="55" applyFont="1" applyFill="1" applyBorder="1" applyAlignment="1">
      <alignment horizontal="center" vertical="center" wrapText="1"/>
      <protection/>
    </xf>
    <xf numFmtId="0" fontId="0" fillId="0" borderId="11" xfId="55" applyNumberFormat="1" applyFont="1" applyFill="1" applyBorder="1" applyAlignment="1">
      <alignment horizontal="center" vertical="center"/>
      <protection/>
    </xf>
    <xf numFmtId="4" fontId="20" fillId="0" borderId="11" xfId="55" applyNumberFormat="1" applyFont="1" applyFill="1" applyBorder="1" applyAlignment="1">
      <alignment horizontal="center" vertical="center"/>
      <protection/>
    </xf>
    <xf numFmtId="166" fontId="0" fillId="0" borderId="10" xfId="55" applyNumberFormat="1" applyFont="1" applyFill="1" applyBorder="1" applyAlignment="1" quotePrefix="1">
      <alignment horizontal="center" vertical="top" wrapText="1"/>
      <protection/>
    </xf>
    <xf numFmtId="0" fontId="0" fillId="0" borderId="17" xfId="55" applyFont="1" applyFill="1" applyBorder="1" applyAlignment="1">
      <alignment vertical="center" wrapText="1"/>
      <protection/>
    </xf>
    <xf numFmtId="4" fontId="0" fillId="0" borderId="10" xfId="55" applyNumberFormat="1" applyFont="1" applyFill="1" applyBorder="1" applyAlignment="1">
      <alignment horizontal="center" vertical="center"/>
      <protection/>
    </xf>
    <xf numFmtId="0" fontId="20" fillId="0" borderId="10" xfId="55" applyNumberFormat="1" applyFont="1" applyFill="1" applyBorder="1" applyAlignment="1">
      <alignment horizontal="center" vertical="center"/>
      <protection/>
    </xf>
    <xf numFmtId="0" fontId="20" fillId="0" borderId="13" xfId="54" applyFont="1" applyFill="1" applyBorder="1" applyAlignment="1">
      <alignment horizontal="center" vertical="top" wrapText="1"/>
      <protection/>
    </xf>
    <xf numFmtId="166" fontId="20" fillId="0" borderId="14" xfId="54" applyNumberFormat="1" applyFont="1" applyFill="1" applyBorder="1" applyAlignment="1" quotePrefix="1">
      <alignment horizontal="center" vertical="top" wrapText="1"/>
      <protection/>
    </xf>
    <xf numFmtId="166" fontId="20" fillId="0" borderId="15" xfId="54" applyNumberFormat="1" applyFont="1" applyFill="1" applyBorder="1" applyAlignment="1" quotePrefix="1">
      <alignment horizontal="center" vertical="top" wrapText="1"/>
      <protection/>
    </xf>
    <xf numFmtId="0" fontId="20" fillId="0" borderId="15" xfId="54" applyFont="1" applyFill="1" applyBorder="1" applyAlignment="1">
      <alignment horizontal="center" vertical="center" wrapText="1"/>
      <protection/>
    </xf>
    <xf numFmtId="0" fontId="0" fillId="0" borderId="15" xfId="54" applyNumberFormat="1" applyFont="1" applyFill="1" applyBorder="1" applyAlignment="1">
      <alignment horizontal="center" vertical="center"/>
      <protection/>
    </xf>
    <xf numFmtId="4" fontId="20" fillId="0" borderId="15" xfId="55" applyNumberFormat="1" applyFont="1" applyFill="1" applyBorder="1" applyAlignment="1">
      <alignment horizontal="center" vertical="center"/>
      <protection/>
    </xf>
    <xf numFmtId="166" fontId="20" fillId="0" borderId="10" xfId="54" applyNumberFormat="1" applyFont="1" applyFill="1" applyBorder="1" applyAlignment="1" quotePrefix="1">
      <alignment horizontal="center" vertical="top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4" fontId="0" fillId="0" borderId="10" xfId="55" applyNumberFormat="1" applyFont="1" applyFill="1" applyBorder="1" applyAlignment="1">
      <alignment horizontal="center" vertical="top"/>
      <protection/>
    </xf>
    <xf numFmtId="4" fontId="20" fillId="0" borderId="10" xfId="55" applyNumberFormat="1" applyFont="1" applyFill="1" applyBorder="1" applyAlignment="1">
      <alignment horizontal="center" vertical="center"/>
      <protection/>
    </xf>
    <xf numFmtId="0" fontId="20" fillId="0" borderId="0" xfId="54" applyFont="1" applyFill="1" applyBorder="1" applyAlignment="1">
      <alignment horizontal="left" vertical="center" wrapText="1"/>
      <protection/>
    </xf>
    <xf numFmtId="0" fontId="0" fillId="0" borderId="0" xfId="54" applyFont="1" applyFill="1" applyBorder="1" applyAlignment="1">
      <alignment horizontal="left" vertical="center" wrapText="1"/>
      <protection/>
    </xf>
    <xf numFmtId="0" fontId="20" fillId="0" borderId="11" xfId="56" applyFont="1" applyFill="1" applyBorder="1" applyAlignment="1" applyProtection="1">
      <alignment horizontal="center" vertical="center" wrapText="1"/>
      <protection/>
    </xf>
    <xf numFmtId="0" fontId="0" fillId="0" borderId="11" xfId="56" applyNumberFormat="1" applyFont="1" applyFill="1" applyBorder="1" applyAlignment="1">
      <alignment horizontal="center" vertical="center"/>
      <protection/>
    </xf>
    <xf numFmtId="169" fontId="20" fillId="0" borderId="15" xfId="56" applyNumberFormat="1" applyFont="1" applyFill="1" applyBorder="1" applyAlignment="1" applyProtection="1" quotePrefix="1">
      <alignment horizontal="center" vertical="top" wrapText="1"/>
      <protection/>
    </xf>
    <xf numFmtId="0" fontId="0" fillId="0" borderId="0" xfId="56" applyFont="1" applyFill="1" applyBorder="1" applyAlignment="1" applyProtection="1">
      <alignment horizontal="center" vertical="center" wrapText="1"/>
      <protection/>
    </xf>
    <xf numFmtId="169" fontId="20" fillId="0" borderId="10" xfId="56" applyNumberFormat="1" applyFont="1" applyFill="1" applyBorder="1" applyAlignment="1" applyProtection="1" quotePrefix="1">
      <alignment horizontal="center" vertical="top" wrapText="1"/>
      <protection/>
    </xf>
    <xf numFmtId="0" fontId="0" fillId="0" borderId="17" xfId="56" applyFont="1" applyFill="1" applyBorder="1" applyAlignment="1" applyProtection="1">
      <alignment horizontal="center" vertical="center" wrapText="1"/>
      <protection/>
    </xf>
    <xf numFmtId="0" fontId="20" fillId="0" borderId="11" xfId="56" applyFont="1" applyFill="1" applyBorder="1" applyAlignment="1" applyProtection="1">
      <alignment horizontal="left" vertical="center" wrapText="1"/>
      <protection/>
    </xf>
    <xf numFmtId="169" fontId="20" fillId="0" borderId="11" xfId="56" applyNumberFormat="1" applyFont="1" applyFill="1" applyBorder="1" applyAlignment="1" applyProtection="1">
      <alignment horizontal="center" vertical="top" wrapText="1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20" fillId="0" borderId="11" xfId="56" applyFont="1" applyFill="1" applyBorder="1" applyAlignment="1" applyProtection="1" quotePrefix="1">
      <alignment horizontal="left" vertical="center" wrapText="1"/>
      <protection/>
    </xf>
    <xf numFmtId="0" fontId="20" fillId="0" borderId="14" xfId="56" applyFont="1" applyFill="1" applyBorder="1" applyAlignment="1" applyProtection="1">
      <alignment horizontal="center" vertical="top" wrapText="1"/>
      <protection/>
    </xf>
    <xf numFmtId="0" fontId="0" fillId="0" borderId="17" xfId="56" applyFont="1" applyFill="1" applyBorder="1" applyAlignment="1" applyProtection="1">
      <alignment horizontal="left" vertical="center" wrapText="1"/>
      <protection/>
    </xf>
    <xf numFmtId="0" fontId="29" fillId="0" borderId="13" xfId="53" applyFont="1" applyFill="1" applyBorder="1" applyAlignment="1">
      <alignment horizontal="center" vertical="center" wrapText="1"/>
      <protection/>
    </xf>
    <xf numFmtId="0" fontId="29" fillId="0" borderId="18" xfId="53" applyFont="1" applyFill="1" applyBorder="1" applyAlignment="1">
      <alignment horizontal="center" vertical="center" wrapText="1"/>
      <protection/>
    </xf>
    <xf numFmtId="0" fontId="29" fillId="0" borderId="17" xfId="53" applyFont="1" applyFill="1" applyBorder="1" applyAlignment="1">
      <alignment horizontal="center" vertical="center" wrapText="1"/>
      <protection/>
    </xf>
    <xf numFmtId="0" fontId="29" fillId="0" borderId="19" xfId="53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vertical="center" wrapText="1"/>
    </xf>
    <xf numFmtId="0" fontId="20" fillId="0" borderId="15" xfId="56" applyFont="1" applyFill="1" applyBorder="1" applyAlignment="1" applyProtection="1">
      <alignment horizontal="center" vertical="center" wrapText="1"/>
      <protection/>
    </xf>
    <xf numFmtId="0" fontId="0" fillId="0" borderId="15" xfId="56" applyFont="1" applyFill="1" applyBorder="1" applyAlignment="1">
      <alignment horizontal="center" vertical="center"/>
      <protection/>
    </xf>
    <xf numFmtId="4" fontId="0" fillId="0" borderId="15" xfId="56" applyNumberFormat="1" applyFont="1" applyFill="1" applyBorder="1" applyAlignment="1">
      <alignment horizontal="center" vertical="center"/>
      <protection/>
    </xf>
    <xf numFmtId="0" fontId="20" fillId="24" borderId="14" xfId="0" applyFont="1" applyFill="1" applyBorder="1" applyAlignment="1" quotePrefix="1">
      <alignment horizontal="center" vertical="center" wrapText="1"/>
    </xf>
    <xf numFmtId="169" fontId="20" fillId="0" borderId="15" xfId="56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/>
    </xf>
    <xf numFmtId="0" fontId="0" fillId="0" borderId="15" xfId="54" applyFont="1" applyFill="1" applyBorder="1" applyAlignment="1">
      <alignment horizontal="center" vertical="center" wrapText="1"/>
      <protection/>
    </xf>
    <xf numFmtId="2" fontId="0" fillId="0" borderId="15" xfId="54" applyNumberFormat="1" applyFont="1" applyFill="1" applyBorder="1" applyAlignment="1">
      <alignment horizontal="center" vertical="center"/>
      <protection/>
    </xf>
    <xf numFmtId="0" fontId="20" fillId="24" borderId="14" xfId="0" applyFont="1" applyFill="1" applyBorder="1" applyAlignment="1">
      <alignment horizontal="center" vertical="center" wrapText="1"/>
    </xf>
    <xf numFmtId="4" fontId="20" fillId="0" borderId="11" xfId="54" applyNumberFormat="1" applyFont="1" applyFill="1" applyBorder="1" applyAlignment="1">
      <alignment horizontal="center" vertical="center"/>
      <protection/>
    </xf>
    <xf numFmtId="4" fontId="20" fillId="0" borderId="15" xfId="54" applyNumberFormat="1" applyFont="1" applyFill="1" applyBorder="1" applyAlignment="1">
      <alignment horizontal="center" vertical="center"/>
      <protection/>
    </xf>
    <xf numFmtId="0" fontId="20" fillId="0" borderId="12" xfId="54" applyFont="1" applyFill="1" applyBorder="1" applyAlignment="1">
      <alignment horizontal="center" vertical="center" wrapText="1"/>
      <protection/>
    </xf>
    <xf numFmtId="0" fontId="0" fillId="0" borderId="20" xfId="56" applyFont="1" applyFill="1" applyBorder="1" applyAlignment="1" applyProtection="1">
      <alignment horizontal="center" vertical="center" wrapText="1"/>
      <protection/>
    </xf>
    <xf numFmtId="4" fontId="0" fillId="0" borderId="10" xfId="56" applyNumberFormat="1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0" fillId="0" borderId="21" xfId="54" applyFont="1" applyFill="1" applyBorder="1" applyAlignment="1">
      <alignment horizontal="center" vertical="center" wrapText="1"/>
      <protection/>
    </xf>
    <xf numFmtId="2" fontId="20" fillId="0" borderId="15" xfId="54" applyNumberFormat="1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20" fillId="0" borderId="0" xfId="54" applyFont="1" applyFill="1" applyBorder="1" applyAlignment="1" quotePrefix="1">
      <alignment horizontal="left" vertical="center" wrapText="1"/>
      <protection/>
    </xf>
    <xf numFmtId="169" fontId="20" fillId="0" borderId="15" xfId="56" applyNumberFormat="1" applyFont="1" applyBorder="1" applyAlignment="1" quotePrefix="1">
      <alignment horizontal="center" vertical="top" wrapText="1"/>
      <protection/>
    </xf>
    <xf numFmtId="0" fontId="20" fillId="0" borderId="16" xfId="56" applyFont="1" applyBorder="1" applyAlignment="1">
      <alignment horizontal="left" vertical="center" wrapText="1"/>
      <protection/>
    </xf>
    <xf numFmtId="0" fontId="20" fillId="0" borderId="12" xfId="55" applyFont="1" applyFill="1" applyBorder="1" applyAlignment="1">
      <alignment horizontal="center" vertical="top" wrapText="1"/>
      <protection/>
    </xf>
    <xf numFmtId="0" fontId="20" fillId="0" borderId="21" xfId="55" applyFont="1" applyFill="1" applyBorder="1" applyAlignment="1">
      <alignment horizontal="center" vertical="top" wrapText="1"/>
      <protection/>
    </xf>
    <xf numFmtId="0" fontId="29" fillId="0" borderId="13" xfId="53" applyFont="1" applyFill="1" applyBorder="1" applyAlignment="1">
      <alignment horizontal="center" vertical="center" wrapText="1"/>
      <protection/>
    </xf>
    <xf numFmtId="0" fontId="29" fillId="0" borderId="18" xfId="53" applyFont="1" applyFill="1" applyBorder="1" applyAlignment="1">
      <alignment horizontal="center" vertical="center" wrapText="1"/>
      <protection/>
    </xf>
    <xf numFmtId="0" fontId="29" fillId="0" borderId="17" xfId="53" applyFont="1" applyFill="1" applyBorder="1" applyAlignment="1">
      <alignment horizontal="center" vertical="center" wrapText="1"/>
      <protection/>
    </xf>
    <xf numFmtId="0" fontId="29" fillId="0" borderId="19" xfId="53" applyFont="1" applyFill="1" applyBorder="1" applyAlignment="1">
      <alignment horizontal="center" vertical="center" wrapText="1"/>
      <protection/>
    </xf>
    <xf numFmtId="0" fontId="20" fillId="24" borderId="18" xfId="0" applyFont="1" applyFill="1" applyBorder="1" applyAlignment="1">
      <alignment vertical="center" wrapText="1"/>
    </xf>
    <xf numFmtId="0" fontId="20" fillId="24" borderId="19" xfId="0" applyFont="1" applyFill="1" applyBorder="1" applyAlignment="1">
      <alignment vertical="center" wrapText="1"/>
    </xf>
    <xf numFmtId="0" fontId="20" fillId="0" borderId="20" xfId="55" applyFont="1" applyFill="1" applyBorder="1" applyAlignment="1">
      <alignment horizontal="center" vertical="top" wrapText="1"/>
      <protection/>
    </xf>
    <xf numFmtId="0" fontId="20" fillId="0" borderId="14" xfId="55" applyFont="1" applyFill="1" applyBorder="1" applyAlignment="1">
      <alignment horizontal="center" vertical="top" wrapText="1"/>
      <protection/>
    </xf>
    <xf numFmtId="0" fontId="20" fillId="24" borderId="16" xfId="0" applyFont="1" applyFill="1" applyBorder="1" applyAlignment="1">
      <alignment vertical="center" wrapText="1"/>
    </xf>
    <xf numFmtId="0" fontId="20" fillId="24" borderId="22" xfId="0" applyFont="1" applyFill="1" applyBorder="1" applyAlignment="1">
      <alignment vertical="center" wrapText="1"/>
    </xf>
    <xf numFmtId="0" fontId="20" fillId="0" borderId="13" xfId="54" applyFont="1" applyFill="1" applyBorder="1" applyAlignment="1">
      <alignment horizontal="left" vertical="center" wrapText="1"/>
      <protection/>
    </xf>
    <xf numFmtId="0" fontId="20" fillId="0" borderId="18" xfId="54" applyFont="1" applyFill="1" applyBorder="1" applyAlignment="1">
      <alignment horizontal="left" vertical="center" wrapText="1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20" fillId="0" borderId="15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24" borderId="12" xfId="53" applyFont="1" applyFill="1" applyBorder="1" applyAlignment="1">
      <alignment vertical="center" wrapText="1"/>
      <protection/>
    </xf>
    <xf numFmtId="0" fontId="20" fillId="24" borderId="16" xfId="53" applyFont="1" applyFill="1" applyBorder="1" applyAlignment="1">
      <alignment vertical="center" wrapText="1"/>
      <protection/>
    </xf>
    <xf numFmtId="0" fontId="20" fillId="24" borderId="22" xfId="53" applyFont="1" applyFill="1" applyBorder="1" applyAlignment="1">
      <alignment vertical="center" wrapText="1"/>
      <protection/>
    </xf>
    <xf numFmtId="0" fontId="20" fillId="0" borderId="19" xfId="54" applyFont="1" applyFill="1" applyBorder="1" applyAlignment="1">
      <alignment horizontal="left" vertical="center" wrapText="1"/>
      <protection/>
    </xf>
    <xf numFmtId="0" fontId="20" fillId="0" borderId="0" xfId="54" applyFont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20" fillId="0" borderId="18" xfId="54" applyFont="1" applyFill="1" applyBorder="1" applyAlignment="1">
      <alignment horizontal="left" vertical="top" wrapText="1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20" fillId="24" borderId="13" xfId="0" applyFont="1" applyFill="1" applyBorder="1" applyAlignment="1">
      <alignment vertical="center" wrapText="1"/>
    </xf>
    <xf numFmtId="0" fontId="29" fillId="0" borderId="12" xfId="53" applyFont="1" applyFill="1" applyBorder="1" applyAlignment="1">
      <alignment horizontal="center" vertical="center" wrapText="1"/>
      <protection/>
    </xf>
    <xf numFmtId="0" fontId="29" fillId="0" borderId="16" xfId="53" applyFont="1" applyFill="1" applyBorder="1" applyAlignment="1">
      <alignment horizontal="center" vertical="center" wrapText="1"/>
      <protection/>
    </xf>
    <xf numFmtId="0" fontId="29" fillId="0" borderId="22" xfId="53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>
      <alignment horizontal="center" vertical="top" wrapText="1"/>
      <protection/>
    </xf>
    <xf numFmtId="0" fontId="20" fillId="0" borderId="15" xfId="55" applyFont="1" applyFill="1" applyBorder="1" applyAlignment="1">
      <alignment horizontal="center" vertical="top" wrapText="1"/>
      <protection/>
    </xf>
    <xf numFmtId="0" fontId="24" fillId="0" borderId="0" xfId="44" applyFont="1" applyFill="1" applyBorder="1" applyAlignment="1">
      <alignment horizontal="center" vertical="center" wrapText="1"/>
      <protection/>
    </xf>
    <xf numFmtId="0" fontId="26" fillId="25" borderId="13" xfId="44" applyFont="1" applyFill="1" applyBorder="1" applyAlignment="1">
      <alignment horizontal="center" vertical="center" wrapText="1"/>
      <protection/>
    </xf>
    <xf numFmtId="0" fontId="26" fillId="25" borderId="18" xfId="44" applyFont="1" applyFill="1" applyBorder="1" applyAlignment="1">
      <alignment horizontal="center" vertical="center" wrapText="1"/>
      <protection/>
    </xf>
    <xf numFmtId="0" fontId="26" fillId="25" borderId="19" xfId="44" applyFont="1" applyFill="1" applyBorder="1" applyAlignment="1">
      <alignment horizontal="center" vertical="center" wrapText="1"/>
      <protection/>
    </xf>
    <xf numFmtId="0" fontId="20" fillId="0" borderId="18" xfId="55" applyFont="1" applyFill="1" applyBorder="1" applyAlignment="1" applyProtection="1">
      <alignment horizontal="left" vertical="top" wrapText="1"/>
      <protection locked="0"/>
    </xf>
    <xf numFmtId="0" fontId="0" fillId="0" borderId="18" xfId="53" applyNumberFormat="1" applyFont="1" applyFill="1" applyBorder="1" applyAlignment="1" applyProtection="1">
      <alignment vertical="top"/>
      <protection locked="0"/>
    </xf>
    <xf numFmtId="0" fontId="0" fillId="0" borderId="19" xfId="53" applyNumberFormat="1" applyFont="1" applyFill="1" applyBorder="1" applyAlignment="1" applyProtection="1">
      <alignment vertical="top"/>
      <protection locked="0"/>
    </xf>
    <xf numFmtId="0" fontId="20" fillId="0" borderId="13" xfId="55" applyFont="1" applyFill="1" applyBorder="1" applyAlignment="1">
      <alignment horizontal="center" vertical="top" wrapText="1"/>
      <protection/>
    </xf>
    <xf numFmtId="0" fontId="20" fillId="0" borderId="18" xfId="55" applyFont="1" applyFill="1" applyBorder="1" applyAlignment="1">
      <alignment horizontal="center" vertical="top" wrapText="1"/>
      <protection/>
    </xf>
    <xf numFmtId="0" fontId="20" fillId="0" borderId="19" xfId="55" applyFont="1" applyFill="1" applyBorder="1" applyAlignment="1">
      <alignment horizontal="center" vertical="top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Arkusz1_1" xfId="53"/>
    <cellStyle name="Normalny_Tabela zbiorcza cz.1 (0030-0035)" xfId="54"/>
    <cellStyle name="Normalny_Tabela zbiorcza cz.1 (0030-0035)_Arkusz1" xfId="55"/>
    <cellStyle name="Normalny_Wzór tabeli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="90" zoomScaleNormal="130" zoomScaleSheetLayoutView="90" zoomScalePageLayoutView="0" workbookViewId="0" topLeftCell="A1">
      <selection activeCell="D3" sqref="D3"/>
    </sheetView>
  </sheetViews>
  <sheetFormatPr defaultColWidth="9.140625" defaultRowHeight="12.75"/>
  <cols>
    <col min="1" max="1" width="10.7109375" style="11" customWidth="1"/>
    <col min="2" max="2" width="15.7109375" style="11" customWidth="1"/>
    <col min="3" max="3" width="62.140625" style="9" customWidth="1"/>
    <col min="4" max="4" width="7.7109375" style="9" customWidth="1"/>
    <col min="5" max="6" width="12.7109375" style="9" customWidth="1"/>
  </cols>
  <sheetData>
    <row r="1" spans="1:7" ht="29.25" customHeight="1">
      <c r="A1" s="130" t="s">
        <v>70</v>
      </c>
      <c r="B1" s="130"/>
      <c r="C1" s="130"/>
      <c r="D1" s="130"/>
      <c r="E1" s="130"/>
      <c r="F1" s="130"/>
      <c r="G1" s="13"/>
    </row>
    <row r="2" spans="1:7" ht="42" customHeight="1">
      <c r="A2" s="131" t="s">
        <v>69</v>
      </c>
      <c r="B2" s="132"/>
      <c r="C2" s="132"/>
      <c r="D2" s="132"/>
      <c r="E2" s="132"/>
      <c r="F2" s="133"/>
      <c r="G2" s="13"/>
    </row>
    <row r="3" spans="1:7" ht="30" customHeight="1">
      <c r="A3" s="8" t="s">
        <v>0</v>
      </c>
      <c r="B3" s="10" t="s">
        <v>1</v>
      </c>
      <c r="C3" s="8" t="s">
        <v>6</v>
      </c>
      <c r="D3" s="8" t="s">
        <v>2</v>
      </c>
      <c r="E3" s="22" t="s">
        <v>3</v>
      </c>
      <c r="F3" s="22" t="s">
        <v>4</v>
      </c>
      <c r="G3" s="13"/>
    </row>
    <row r="4" spans="1:7" ht="12.75">
      <c r="A4" s="137"/>
      <c r="B4" s="138"/>
      <c r="C4" s="138"/>
      <c r="D4" s="138"/>
      <c r="E4" s="138"/>
      <c r="F4" s="139"/>
      <c r="G4" s="13"/>
    </row>
    <row r="5" spans="1:7" ht="26.25">
      <c r="A5" s="3" t="s">
        <v>16</v>
      </c>
      <c r="B5" s="3" t="s">
        <v>13</v>
      </c>
      <c r="C5" s="114" t="s">
        <v>14</v>
      </c>
      <c r="D5" s="115"/>
      <c r="E5" s="115"/>
      <c r="F5" s="116"/>
      <c r="G5" s="13"/>
    </row>
    <row r="6" spans="1:7" ht="15" customHeight="1">
      <c r="A6" s="23"/>
      <c r="B6" s="24" t="s">
        <v>8</v>
      </c>
      <c r="C6" s="134" t="s">
        <v>27</v>
      </c>
      <c r="D6" s="134"/>
      <c r="E6" s="135"/>
      <c r="F6" s="136"/>
      <c r="G6" s="13"/>
    </row>
    <row r="7" spans="1:7" ht="12.75">
      <c r="A7" s="128">
        <v>1</v>
      </c>
      <c r="B7" s="25" t="s">
        <v>8</v>
      </c>
      <c r="C7" s="26" t="s">
        <v>28</v>
      </c>
      <c r="D7" s="27" t="s">
        <v>30</v>
      </c>
      <c r="E7" s="28"/>
      <c r="F7" s="29">
        <f>E8</f>
        <v>1</v>
      </c>
      <c r="G7" s="13"/>
    </row>
    <row r="8" spans="1:7" ht="15" customHeight="1">
      <c r="A8" s="129"/>
      <c r="B8" s="30"/>
      <c r="C8" s="31" t="s">
        <v>54</v>
      </c>
      <c r="D8" s="2" t="s">
        <v>30</v>
      </c>
      <c r="E8" s="32">
        <v>1</v>
      </c>
      <c r="F8" s="33"/>
      <c r="G8" s="13"/>
    </row>
    <row r="9" spans="1:7" ht="15" customHeight="1">
      <c r="A9" s="125"/>
      <c r="B9" s="126"/>
      <c r="C9" s="126"/>
      <c r="D9" s="126"/>
      <c r="E9" s="126"/>
      <c r="F9" s="127"/>
      <c r="G9" s="13"/>
    </row>
    <row r="10" spans="1:7" s="1" customFormat="1" ht="26.25">
      <c r="A10" s="5" t="s">
        <v>16</v>
      </c>
      <c r="B10" s="6" t="s">
        <v>32</v>
      </c>
      <c r="C10" s="99" t="s">
        <v>33</v>
      </c>
      <c r="D10" s="99"/>
      <c r="E10" s="99"/>
      <c r="F10" s="100"/>
      <c r="G10" s="69"/>
    </row>
    <row r="11" spans="1:7" s="1" customFormat="1" ht="15" customHeight="1">
      <c r="A11" s="34"/>
      <c r="B11" s="35" t="s">
        <v>18</v>
      </c>
      <c r="C11" s="121" t="s">
        <v>19</v>
      </c>
      <c r="D11" s="121"/>
      <c r="E11" s="122"/>
      <c r="F11" s="123"/>
      <c r="G11" s="69"/>
    </row>
    <row r="12" spans="1:7" ht="26.25">
      <c r="A12" s="94">
        <v>2</v>
      </c>
      <c r="B12" s="36" t="s">
        <v>18</v>
      </c>
      <c r="C12" s="90" t="s">
        <v>60</v>
      </c>
      <c r="D12" s="37" t="s">
        <v>48</v>
      </c>
      <c r="E12" s="38"/>
      <c r="F12" s="39">
        <f>E14</f>
        <v>1333</v>
      </c>
      <c r="G12" s="13"/>
    </row>
    <row r="13" spans="1:7" ht="39">
      <c r="A13" s="94"/>
      <c r="B13" s="36"/>
      <c r="C13" s="44" t="s">
        <v>61</v>
      </c>
      <c r="D13" s="37"/>
      <c r="E13" s="38"/>
      <c r="F13" s="39"/>
      <c r="G13" s="13"/>
    </row>
    <row r="14" spans="1:7" ht="15">
      <c r="A14" s="94"/>
      <c r="B14" s="40"/>
      <c r="C14" s="31" t="s">
        <v>42</v>
      </c>
      <c r="D14" s="41" t="s">
        <v>49</v>
      </c>
      <c r="E14" s="42">
        <f>1968-635</f>
        <v>1333</v>
      </c>
      <c r="F14" s="43"/>
      <c r="G14" s="13"/>
    </row>
    <row r="15" spans="1:7" ht="12.75">
      <c r="A15" s="95"/>
      <c r="B15" s="96"/>
      <c r="C15" s="96"/>
      <c r="D15" s="97"/>
      <c r="E15" s="96"/>
      <c r="F15" s="98"/>
      <c r="G15" s="13"/>
    </row>
    <row r="16" spans="1:7" ht="26.25" customHeight="1">
      <c r="A16" s="3" t="s">
        <v>16</v>
      </c>
      <c r="B16" s="3" t="s">
        <v>34</v>
      </c>
      <c r="C16" s="114" t="s">
        <v>35</v>
      </c>
      <c r="D16" s="115"/>
      <c r="E16" s="115"/>
      <c r="F16" s="116"/>
      <c r="G16" s="13"/>
    </row>
    <row r="17" spans="1:7" ht="12.75">
      <c r="A17" s="17"/>
      <c r="B17" s="14" t="s">
        <v>41</v>
      </c>
      <c r="C17" s="105" t="s">
        <v>55</v>
      </c>
      <c r="D17" s="106"/>
      <c r="E17" s="106"/>
      <c r="F17" s="117"/>
      <c r="G17" s="13"/>
    </row>
    <row r="18" spans="1:7" ht="26.25">
      <c r="A18" s="102">
        <v>3</v>
      </c>
      <c r="B18" s="36" t="s">
        <v>41</v>
      </c>
      <c r="C18" s="44" t="s">
        <v>62</v>
      </c>
      <c r="D18" s="37" t="s">
        <v>30</v>
      </c>
      <c r="E18" s="38"/>
      <c r="F18" s="39">
        <f>E19</f>
        <v>1</v>
      </c>
      <c r="G18" s="13"/>
    </row>
    <row r="19" spans="1:7" ht="26.25">
      <c r="A19" s="102"/>
      <c r="B19" s="36"/>
      <c r="C19" s="45" t="s">
        <v>63</v>
      </c>
      <c r="D19" s="70" t="s">
        <v>30</v>
      </c>
      <c r="E19" s="71">
        <v>1</v>
      </c>
      <c r="F19" s="39"/>
      <c r="G19" s="13"/>
    </row>
    <row r="20" spans="1:7" ht="12.75">
      <c r="A20" s="95"/>
      <c r="B20" s="96"/>
      <c r="C20" s="96"/>
      <c r="D20" s="96"/>
      <c r="E20" s="96"/>
      <c r="F20" s="98"/>
      <c r="G20" s="13"/>
    </row>
    <row r="21" spans="1:7" ht="26.25">
      <c r="A21" s="4" t="s">
        <v>16</v>
      </c>
      <c r="B21" s="7" t="s">
        <v>46</v>
      </c>
      <c r="C21" s="103" t="s">
        <v>47</v>
      </c>
      <c r="D21" s="103"/>
      <c r="E21" s="103"/>
      <c r="F21" s="104"/>
      <c r="G21" s="13"/>
    </row>
    <row r="22" spans="1:7" ht="12.75">
      <c r="A22" s="17"/>
      <c r="B22" s="14" t="s">
        <v>44</v>
      </c>
      <c r="C22" s="106" t="s">
        <v>45</v>
      </c>
      <c r="D22" s="106"/>
      <c r="E22" s="109"/>
      <c r="F22" s="110"/>
      <c r="G22" s="13"/>
    </row>
    <row r="23" spans="1:7" ht="30" customHeight="1">
      <c r="A23" s="102">
        <v>4</v>
      </c>
      <c r="B23" s="36" t="s">
        <v>50</v>
      </c>
      <c r="C23" s="44" t="s">
        <v>68</v>
      </c>
      <c r="D23" s="46" t="s">
        <v>17</v>
      </c>
      <c r="E23" s="38"/>
      <c r="F23" s="39">
        <f>E24</f>
        <v>5665</v>
      </c>
      <c r="G23" s="13"/>
    </row>
    <row r="24" spans="1:7" ht="15">
      <c r="A24" s="102"/>
      <c r="B24" s="40"/>
      <c r="C24" s="18" t="s">
        <v>56</v>
      </c>
      <c r="D24" s="20" t="s">
        <v>15</v>
      </c>
      <c r="E24" s="42">
        <f>E30</f>
        <v>5665</v>
      </c>
      <c r="F24" s="43"/>
      <c r="G24" s="13"/>
    </row>
    <row r="25" spans="1:7" ht="12.75">
      <c r="A25" s="17"/>
      <c r="B25" s="14" t="s">
        <v>10</v>
      </c>
      <c r="C25" s="106" t="s">
        <v>9</v>
      </c>
      <c r="D25" s="106"/>
      <c r="E25" s="109"/>
      <c r="F25" s="110"/>
      <c r="G25" s="13"/>
    </row>
    <row r="26" spans="1:7" ht="27" customHeight="1">
      <c r="A26" s="93">
        <v>5</v>
      </c>
      <c r="B26" s="15" t="s">
        <v>10</v>
      </c>
      <c r="C26" s="56" t="s">
        <v>66</v>
      </c>
      <c r="D26" s="46" t="s">
        <v>17</v>
      </c>
      <c r="E26" s="47"/>
      <c r="F26" s="29">
        <f>E27</f>
        <v>5311</v>
      </c>
      <c r="G26" s="13"/>
    </row>
    <row r="27" spans="1:7" ht="15">
      <c r="A27" s="101"/>
      <c r="B27" s="50"/>
      <c r="C27" s="19" t="s">
        <v>56</v>
      </c>
      <c r="D27" s="51" t="s">
        <v>15</v>
      </c>
      <c r="E27" s="77">
        <f>E37+355</f>
        <v>5311</v>
      </c>
      <c r="F27" s="43"/>
      <c r="G27" s="13"/>
    </row>
    <row r="28" spans="1:7" ht="15" customHeight="1">
      <c r="A28" s="57"/>
      <c r="B28" s="91" t="s">
        <v>11</v>
      </c>
      <c r="C28" s="118" t="s">
        <v>29</v>
      </c>
      <c r="D28" s="118"/>
      <c r="E28" s="119"/>
      <c r="F28" s="120"/>
      <c r="G28" s="13"/>
    </row>
    <row r="29" spans="1:7" ht="26.25">
      <c r="A29" s="93">
        <v>6</v>
      </c>
      <c r="B29" s="15" t="s">
        <v>11</v>
      </c>
      <c r="C29" s="92" t="s">
        <v>64</v>
      </c>
      <c r="D29" s="46" t="s">
        <v>17</v>
      </c>
      <c r="E29" s="47"/>
      <c r="F29" s="29">
        <f>E30</f>
        <v>5665</v>
      </c>
      <c r="G29" s="13"/>
    </row>
    <row r="30" spans="1:7" ht="15">
      <c r="A30" s="101"/>
      <c r="B30" s="50"/>
      <c r="C30" s="19" t="s">
        <v>56</v>
      </c>
      <c r="D30" s="20" t="s">
        <v>15</v>
      </c>
      <c r="E30" s="32">
        <f>709+E37</f>
        <v>5665</v>
      </c>
      <c r="F30" s="43"/>
      <c r="G30" s="13"/>
    </row>
    <row r="31" spans="1:7" ht="12.75">
      <c r="A31" s="125"/>
      <c r="B31" s="126"/>
      <c r="C31" s="126"/>
      <c r="D31" s="126"/>
      <c r="E31" s="126"/>
      <c r="F31" s="127"/>
      <c r="G31" s="13"/>
    </row>
    <row r="32" spans="1:7" ht="26.25">
      <c r="A32" s="5" t="s">
        <v>16</v>
      </c>
      <c r="B32" s="6" t="s">
        <v>12</v>
      </c>
      <c r="C32" s="124" t="s">
        <v>36</v>
      </c>
      <c r="D32" s="99"/>
      <c r="E32" s="99"/>
      <c r="F32" s="100"/>
      <c r="G32" s="13"/>
    </row>
    <row r="33" spans="1:7" ht="12.75">
      <c r="A33" s="17"/>
      <c r="B33" s="14" t="s">
        <v>20</v>
      </c>
      <c r="C33" s="105" t="s">
        <v>22</v>
      </c>
      <c r="D33" s="106" t="s">
        <v>7</v>
      </c>
      <c r="E33" s="107"/>
      <c r="F33" s="108"/>
      <c r="G33" s="13"/>
    </row>
    <row r="34" spans="1:7" ht="26.25">
      <c r="A34" s="93">
        <v>7</v>
      </c>
      <c r="B34" s="15" t="s">
        <v>20</v>
      </c>
      <c r="C34" s="52" t="s">
        <v>67</v>
      </c>
      <c r="D34" s="46" t="s">
        <v>17</v>
      </c>
      <c r="E34" s="54"/>
      <c r="F34" s="29">
        <f>E35</f>
        <v>5098</v>
      </c>
      <c r="G34" s="13"/>
    </row>
    <row r="35" spans="1:7" ht="15">
      <c r="A35" s="94"/>
      <c r="B35" s="48"/>
      <c r="C35" s="18" t="s">
        <v>56</v>
      </c>
      <c r="D35" s="49" t="s">
        <v>15</v>
      </c>
      <c r="E35" s="66">
        <f>E37+142</f>
        <v>5098</v>
      </c>
      <c r="F35" s="39"/>
      <c r="G35" s="13"/>
    </row>
    <row r="36" spans="1:7" ht="26.25">
      <c r="A36" s="93">
        <v>8</v>
      </c>
      <c r="B36" s="15" t="s">
        <v>21</v>
      </c>
      <c r="C36" s="52" t="s">
        <v>31</v>
      </c>
      <c r="D36" s="46" t="s">
        <v>17</v>
      </c>
      <c r="E36" s="54"/>
      <c r="F36" s="29">
        <f>E37</f>
        <v>4956</v>
      </c>
      <c r="G36" s="13"/>
    </row>
    <row r="37" spans="1:7" ht="15">
      <c r="A37" s="94"/>
      <c r="B37" s="48"/>
      <c r="C37" s="18" t="s">
        <v>56</v>
      </c>
      <c r="D37" s="20" t="s">
        <v>15</v>
      </c>
      <c r="E37" s="66">
        <v>4956</v>
      </c>
      <c r="F37" s="39"/>
      <c r="G37" s="13"/>
    </row>
    <row r="38" spans="1:7" ht="26.25">
      <c r="A38" s="93">
        <v>9</v>
      </c>
      <c r="B38" s="53" t="s">
        <v>51</v>
      </c>
      <c r="C38" s="52" t="s">
        <v>58</v>
      </c>
      <c r="D38" s="46" t="s">
        <v>17</v>
      </c>
      <c r="E38" s="54"/>
      <c r="F38" s="29">
        <f>E39</f>
        <v>200</v>
      </c>
      <c r="G38" s="13"/>
    </row>
    <row r="39" spans="1:7" ht="15">
      <c r="A39" s="94"/>
      <c r="B39" s="48"/>
      <c r="C39" s="18" t="s">
        <v>57</v>
      </c>
      <c r="D39" s="20" t="s">
        <v>15</v>
      </c>
      <c r="E39" s="66">
        <v>200</v>
      </c>
      <c r="F39" s="39"/>
      <c r="G39" s="13"/>
    </row>
    <row r="40" spans="1:7" ht="12.75">
      <c r="A40" s="95"/>
      <c r="B40" s="96"/>
      <c r="C40" s="96"/>
      <c r="D40" s="97"/>
      <c r="E40" s="96"/>
      <c r="F40" s="98"/>
      <c r="G40" s="13"/>
    </row>
    <row r="41" spans="1:7" ht="26.25">
      <c r="A41" s="12" t="s">
        <v>16</v>
      </c>
      <c r="B41" s="67" t="s">
        <v>39</v>
      </c>
      <c r="C41" s="99" t="s">
        <v>38</v>
      </c>
      <c r="D41" s="99"/>
      <c r="E41" s="99"/>
      <c r="F41" s="100"/>
      <c r="G41" s="13"/>
    </row>
    <row r="42" spans="1:7" ht="15">
      <c r="A42" s="93">
        <v>10</v>
      </c>
      <c r="B42" s="53" t="s">
        <v>51</v>
      </c>
      <c r="C42" s="52" t="s">
        <v>40</v>
      </c>
      <c r="D42" s="46" t="s">
        <v>17</v>
      </c>
      <c r="E42" s="54"/>
      <c r="F42" s="29">
        <f>E44</f>
        <v>2368</v>
      </c>
      <c r="G42" s="13"/>
    </row>
    <row r="43" spans="1:7" ht="12.75">
      <c r="A43" s="94"/>
      <c r="B43" s="68"/>
      <c r="C43" s="18" t="s">
        <v>65</v>
      </c>
      <c r="D43" s="64"/>
      <c r="E43" s="65"/>
      <c r="F43" s="39"/>
      <c r="G43" s="13"/>
    </row>
    <row r="44" spans="1:7" ht="15">
      <c r="A44" s="101"/>
      <c r="B44" s="16"/>
      <c r="C44" s="19" t="s">
        <v>37</v>
      </c>
      <c r="D44" s="20" t="s">
        <v>15</v>
      </c>
      <c r="E44" s="32">
        <v>2368</v>
      </c>
      <c r="F44" s="55"/>
      <c r="G44" s="13"/>
    </row>
    <row r="45" spans="1:7" ht="12.75">
      <c r="A45" s="59"/>
      <c r="B45" s="60"/>
      <c r="C45" s="60"/>
      <c r="D45" s="61"/>
      <c r="E45" s="60"/>
      <c r="F45" s="62"/>
      <c r="G45" s="13"/>
    </row>
    <row r="46" spans="1:7" ht="37.5" customHeight="1">
      <c r="A46" s="12" t="s">
        <v>16</v>
      </c>
      <c r="B46" s="72" t="s">
        <v>43</v>
      </c>
      <c r="C46" s="99" t="s">
        <v>59</v>
      </c>
      <c r="D46" s="99"/>
      <c r="E46" s="99"/>
      <c r="F46" s="100"/>
      <c r="G46" s="13"/>
    </row>
    <row r="47" spans="1:7" ht="15" customHeight="1">
      <c r="A47" s="17"/>
      <c r="B47" s="14" t="s">
        <v>23</v>
      </c>
      <c r="C47" s="121" t="s">
        <v>24</v>
      </c>
      <c r="D47" s="121" t="s">
        <v>7</v>
      </c>
      <c r="E47" s="122"/>
      <c r="F47" s="123"/>
      <c r="G47" s="13"/>
    </row>
    <row r="48" spans="1:7" ht="15" customHeight="1">
      <c r="A48" s="93">
        <v>11</v>
      </c>
      <c r="B48" s="15" t="s">
        <v>23</v>
      </c>
      <c r="C48" s="21" t="s">
        <v>25</v>
      </c>
      <c r="D48" s="75" t="s">
        <v>5</v>
      </c>
      <c r="E48" s="73"/>
      <c r="F48" s="73">
        <f>E49</f>
        <v>16</v>
      </c>
      <c r="G48" s="13"/>
    </row>
    <row r="49" spans="1:7" ht="15" customHeight="1">
      <c r="A49" s="101"/>
      <c r="B49" s="16"/>
      <c r="C49" s="58" t="s">
        <v>26</v>
      </c>
      <c r="D49" s="76" t="s">
        <v>5</v>
      </c>
      <c r="E49" s="77">
        <f>E51+2*E53</f>
        <v>16</v>
      </c>
      <c r="F49" s="77"/>
      <c r="G49" s="13"/>
    </row>
    <row r="50" spans="1:7" ht="39">
      <c r="A50" s="112">
        <v>12</v>
      </c>
      <c r="B50" s="78" t="s">
        <v>23</v>
      </c>
      <c r="C50" s="63" t="s">
        <v>52</v>
      </c>
      <c r="D50" s="75" t="s">
        <v>5</v>
      </c>
      <c r="E50" s="73"/>
      <c r="F50" s="73">
        <f>SUM(E51:E51)</f>
        <v>8</v>
      </c>
      <c r="G50" s="13"/>
    </row>
    <row r="51" spans="1:7" ht="15" customHeight="1">
      <c r="A51" s="113"/>
      <c r="B51" s="79"/>
      <c r="C51" s="19" t="s">
        <v>37</v>
      </c>
      <c r="D51" s="82" t="s">
        <v>5</v>
      </c>
      <c r="E51" s="83">
        <v>8</v>
      </c>
      <c r="F51" s="84"/>
      <c r="G51" s="13"/>
    </row>
    <row r="52" spans="1:7" ht="39">
      <c r="A52" s="111">
        <v>13</v>
      </c>
      <c r="B52" s="80" t="s">
        <v>23</v>
      </c>
      <c r="C52" s="63" t="s">
        <v>53</v>
      </c>
      <c r="D52" s="85" t="s">
        <v>5</v>
      </c>
      <c r="E52" s="86"/>
      <c r="F52" s="74">
        <f>SUM(E53:E53)</f>
        <v>4</v>
      </c>
      <c r="G52" s="13"/>
    </row>
    <row r="53" spans="1:7" ht="15" customHeight="1">
      <c r="A53" s="111"/>
      <c r="B53" s="81"/>
      <c r="C53" s="19" t="s">
        <v>37</v>
      </c>
      <c r="D53" s="87" t="s">
        <v>5</v>
      </c>
      <c r="E53" s="88">
        <v>4</v>
      </c>
      <c r="F53" s="89"/>
      <c r="G53" s="13"/>
    </row>
    <row r="54" spans="1:7" ht="12.75">
      <c r="A54" s="95"/>
      <c r="B54" s="96"/>
      <c r="C54" s="96"/>
      <c r="D54" s="96"/>
      <c r="E54" s="96"/>
      <c r="F54" s="98"/>
      <c r="G54" s="13"/>
    </row>
  </sheetData>
  <sheetProtection/>
  <mergeCells count="37">
    <mergeCell ref="A7:A8"/>
    <mergeCell ref="C10:F10"/>
    <mergeCell ref="A15:F15"/>
    <mergeCell ref="A1:F1"/>
    <mergeCell ref="A2:F2"/>
    <mergeCell ref="C5:F5"/>
    <mergeCell ref="C6:F6"/>
    <mergeCell ref="A4:F4"/>
    <mergeCell ref="A9:F9"/>
    <mergeCell ref="C11:F11"/>
    <mergeCell ref="A54:F54"/>
    <mergeCell ref="C47:F47"/>
    <mergeCell ref="C46:F46"/>
    <mergeCell ref="C32:F32"/>
    <mergeCell ref="A42:A44"/>
    <mergeCell ref="A31:F31"/>
    <mergeCell ref="C16:F16"/>
    <mergeCell ref="A18:A19"/>
    <mergeCell ref="C22:F22"/>
    <mergeCell ref="C17:F17"/>
    <mergeCell ref="A26:A27"/>
    <mergeCell ref="A12:A14"/>
    <mergeCell ref="C21:F21"/>
    <mergeCell ref="C33:F33"/>
    <mergeCell ref="C25:F25"/>
    <mergeCell ref="A20:F20"/>
    <mergeCell ref="A52:A53"/>
    <mergeCell ref="A34:A35"/>
    <mergeCell ref="A50:A51"/>
    <mergeCell ref="A48:A49"/>
    <mergeCell ref="C28:F28"/>
    <mergeCell ref="A38:A39"/>
    <mergeCell ref="A36:A37"/>
    <mergeCell ref="A40:F40"/>
    <mergeCell ref="C41:F41"/>
    <mergeCell ref="A29:A30"/>
    <mergeCell ref="A23:A24"/>
  </mergeCells>
  <printOptions horizontalCentered="1"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57" r:id="rId1"/>
  <headerFooter alignWithMargins="0"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PSITEK</dc:creator>
  <cp:keywords/>
  <dc:description/>
  <cp:lastModifiedBy>Administrator</cp:lastModifiedBy>
  <cp:lastPrinted>2020-10-23T10:31:27Z</cp:lastPrinted>
  <dcterms:created xsi:type="dcterms:W3CDTF">2012-10-13T15:25:24Z</dcterms:created>
  <dcterms:modified xsi:type="dcterms:W3CDTF">2020-10-23T10:31:54Z</dcterms:modified>
  <cp:category/>
  <cp:version/>
  <cp:contentType/>
  <cp:contentStatus/>
</cp:coreProperties>
</file>