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16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<sst xmlns="http://schemas.openxmlformats.org/spreadsheetml/2006/main" count="695" uniqueCount="399">
  <si>
    <t>Przebudowa drogi powiatowej nr 0231T klasy "Z" – zbiorczej</t>
  </si>
  <si>
    <t>Secemin – Miny</t>
  </si>
  <si>
    <t>Odcinek km 4+465,00 ÷ 4+795,00</t>
  </si>
  <si>
    <t>L.p.</t>
  </si>
  <si>
    <t>Podstawa</t>
  </si>
  <si>
    <t>Wyszczególnienie robót</t>
  </si>
  <si>
    <t>Jedn.</t>
  </si>
  <si>
    <t>Ilość</t>
  </si>
  <si>
    <t>Cena</t>
  </si>
  <si>
    <t>Wartość</t>
  </si>
  <si>
    <t>wyceny</t>
  </si>
  <si>
    <t>jedn.</t>
  </si>
  <si>
    <t>netto</t>
  </si>
  <si>
    <t>[PLN]</t>
  </si>
  <si>
    <t>01.00.00 – ROBOTY PRZYGOTOWAWCZE</t>
  </si>
  <si>
    <t>kod CPV 45100000-8</t>
  </si>
  <si>
    <t>1.1</t>
  </si>
  <si>
    <t>KNNR-1</t>
  </si>
  <si>
    <t>Wyznaczenie trasy drogi i punktów wysokościowych</t>
  </si>
  <si>
    <t>0111/0100</t>
  </si>
  <si>
    <t>w terenie równinnym</t>
  </si>
  <si>
    <t>km</t>
  </si>
  <si>
    <t>1.2</t>
  </si>
  <si>
    <t>Mechaniczne zdjęcie humusu grub. warstwy 15cm</t>
  </si>
  <si>
    <t>0106/0200</t>
  </si>
  <si>
    <t>(na odkład)</t>
  </si>
  <si>
    <t>m²</t>
  </si>
  <si>
    <t>1.3</t>
  </si>
  <si>
    <t>CJ-11</t>
  </si>
  <si>
    <t>Frezowanie istniejącej warstwy nawierzchni</t>
  </si>
  <si>
    <t>2006/0802</t>
  </si>
  <si>
    <t>bitumicznej na zimno na śred. głęb.2,5cm</t>
  </si>
  <si>
    <t>(na całej szerok. jezdni)</t>
  </si>
  <si>
    <t>1.4</t>
  </si>
  <si>
    <t>KNNR-6</t>
  </si>
  <si>
    <t>Rozebranie nawierzchni bitumicznej grub.10cm</t>
  </si>
  <si>
    <t>0802/0410</t>
  </si>
  <si>
    <t>sposobem mechanicznym</t>
  </si>
  <si>
    <t>1.5</t>
  </si>
  <si>
    <t>Rozebranie podbudowy z kruszywa grub.30cm</t>
  </si>
  <si>
    <t>0801/0210</t>
  </si>
  <si>
    <t>1.5.1</t>
  </si>
  <si>
    <t>KNR 4-04</t>
  </si>
  <si>
    <t>Odwóz gruzu z rozbiórki j.w. samoch. samowył.</t>
  </si>
  <si>
    <t>1103/01,</t>
  </si>
  <si>
    <t>przy mechanicznym załadunku i rozładunku</t>
  </si>
  <si>
    <t>04, 05</t>
  </si>
  <si>
    <t>na odległość 5km</t>
  </si>
  <si>
    <t>m³</t>
  </si>
  <si>
    <t>1.6</t>
  </si>
  <si>
    <t>Rozebranie nawierzchni z kostki brukowej</t>
  </si>
  <si>
    <t>0502/0100</t>
  </si>
  <si>
    <t>betonowej grub.6cm przy ilości 15elem./m²</t>
  </si>
  <si>
    <t>1.6.1</t>
  </si>
  <si>
    <t>KNR 2-31</t>
  </si>
  <si>
    <t>Odwóz materiału z rozbiórki jw. samoch. skrzyn.</t>
  </si>
  <si>
    <t>1509/05</t>
  </si>
  <si>
    <t>5÷10T na odległ.5km z załadunkiem i rozładunkiem</t>
  </si>
  <si>
    <t>1511/01</t>
  </si>
  <si>
    <t>ręcznym</t>
  </si>
  <si>
    <t>T</t>
  </si>
  <si>
    <t>1.7</t>
  </si>
  <si>
    <t>Rozebranie nawierzchni z kruszywa grub.10cm</t>
  </si>
  <si>
    <t>0802/0200</t>
  </si>
  <si>
    <t>sposobem mechanicznym (na zjazdach bocznych)</t>
  </si>
  <si>
    <t>1.7.1</t>
  </si>
  <si>
    <t>1.8</t>
  </si>
  <si>
    <t>Rozebranie nawierzchni z betonowej grub.10cm</t>
  </si>
  <si>
    <t>0802/0600</t>
  </si>
  <si>
    <t>1.8.1</t>
  </si>
  <si>
    <t>RAZEM ELEMENT</t>
  </si>
  <si>
    <t>02.00.00 – ROBOTY ZIEMNE</t>
  </si>
  <si>
    <t>kod CPV 45110000-1</t>
  </si>
  <si>
    <t>ETAP I – Kolektor ścieku krytego</t>
  </si>
  <si>
    <t>2.1</t>
  </si>
  <si>
    <t>Wykopy wykonywane na odkład kop. podsięb.</t>
  </si>
  <si>
    <t>0210/0300</t>
  </si>
  <si>
    <t>o poj. łyżki 0,25m³ z bezpośrednim przerzutem</t>
  </si>
  <si>
    <t>poprzecznym na nasyp, grunt kat.III (80%)</t>
  </si>
  <si>
    <t>2.2</t>
  </si>
  <si>
    <t>Ręczne wykopy liniowe szer. 0,8÷2,5m o ścianach</t>
  </si>
  <si>
    <t>0310/0700</t>
  </si>
  <si>
    <t>pionowych z ręcznym wydobyciem urobku</t>
  </si>
  <si>
    <t>w gruntach suchych o głęb. do 3m, grunt kat.III (20%)</t>
  </si>
  <si>
    <t>2.3</t>
  </si>
  <si>
    <t>Zasypywanie wykopów fundamentowych podłużnych</t>
  </si>
  <si>
    <t>0214/0200</t>
  </si>
  <si>
    <t>spycharką z zagęszczeniem ubijakami spalinowymi</t>
  </si>
  <si>
    <t>warstwami grub.25cm</t>
  </si>
  <si>
    <t>ETAP II – Korpus drogowy</t>
  </si>
  <si>
    <t>2.4</t>
  </si>
  <si>
    <t>poprzecznym na nasyp, grunt kat.III</t>
  </si>
  <si>
    <t>2.5</t>
  </si>
  <si>
    <t>0202/0600</t>
  </si>
  <si>
    <t>o poj. łyżki 0,4m³ z transportem urobku na nasyp</t>
  </si>
  <si>
    <t>samoch. samowył. na odl.1km, grunt kat.III</t>
  </si>
  <si>
    <t>2.5.1</t>
  </si>
  <si>
    <t>Plantowanie powierzchni skarp i dna wykopów</t>
  </si>
  <si>
    <t>0503/0300</t>
  </si>
  <si>
    <t>wykonanych mechanicznie, grunt kat.III</t>
  </si>
  <si>
    <t>2.6</t>
  </si>
  <si>
    <t>Wykonanie nasypów mechanicznie z gruntu uzyskanego z wykopów jw. oraz z korytowania jezdni,</t>
  </si>
  <si>
    <t>grunt kat.III</t>
  </si>
  <si>
    <t>2.6.1</t>
  </si>
  <si>
    <t>Formowanie nasypów z ziemi jw. bez specjalnego</t>
  </si>
  <si>
    <t>0402/0200</t>
  </si>
  <si>
    <t>zagęszczenia przy użyciu spycharki, grunt kat.III</t>
  </si>
  <si>
    <t>2.6.2</t>
  </si>
  <si>
    <t>Zagęszczanie nasypów jw. ubijakami mechanicz.</t>
  </si>
  <si>
    <t>0408/0200</t>
  </si>
  <si>
    <t>warstwami grub.25cm, grunt kat.III</t>
  </si>
  <si>
    <t>2.6.3</t>
  </si>
  <si>
    <t>Plantowanie powierzchni skarp i korony nasypów jw.</t>
  </si>
  <si>
    <t>0503/0500</t>
  </si>
  <si>
    <t>grunt kat.II</t>
  </si>
  <si>
    <t>2.7</t>
  </si>
  <si>
    <t>Roboty ziemne wykonywane mechanicznie kop.</t>
  </si>
  <si>
    <t>0203/0200</t>
  </si>
  <si>
    <t>podsięb. o poj. łyżki 0,4m³ z ziemi uprzednio</t>
  </si>
  <si>
    <t>0208/0201</t>
  </si>
  <si>
    <t>zmagazynowanej w hałdach z transportem urobku</t>
  </si>
  <si>
    <t>na odkład sam. samowył. na odl.5km, grunt kat.III</t>
  </si>
  <si>
    <t>03.00.00 – ODWODNIENIE KORPUSU DROGOWEGO</t>
  </si>
  <si>
    <t>kod CPV 45230000-8</t>
  </si>
  <si>
    <t>3.1</t>
  </si>
  <si>
    <t>Wykonanie studni rewizyjnych o średnicy ø1000mm</t>
  </si>
  <si>
    <t>3.1.1</t>
  </si>
  <si>
    <t>KNNR-4</t>
  </si>
  <si>
    <t>Podłoże z pospółki grub.20cm pod studnie</t>
  </si>
  <si>
    <t>1301/0300</t>
  </si>
  <si>
    <t>3.1.2</t>
  </si>
  <si>
    <t>Deskowanie płyty dennej studni jw.</t>
  </si>
  <si>
    <t>1406/0100</t>
  </si>
  <si>
    <t>3.1.3</t>
  </si>
  <si>
    <t>Ręczne betonowanie płyty dennej studni jw.</t>
  </si>
  <si>
    <t>1408/0100</t>
  </si>
  <si>
    <t>betonem B-30</t>
  </si>
  <si>
    <t>3.1.4</t>
  </si>
  <si>
    <t>Wykonanie komory roboczej z kręgów żelbetowych</t>
  </si>
  <si>
    <t>1412/0100,</t>
  </si>
  <si>
    <t xml:space="preserve"> ø1000mm o wysokości 2,0m</t>
  </si>
  <si>
    <t>0200</t>
  </si>
  <si>
    <t>szt.</t>
  </si>
  <si>
    <t>3.2</t>
  </si>
  <si>
    <t>Jw. lecz o średnicy ø1400mm</t>
  </si>
  <si>
    <t>3.2.1</t>
  </si>
  <si>
    <t>3.2.2</t>
  </si>
  <si>
    <t>3.2.3</t>
  </si>
  <si>
    <t>3.2.4</t>
  </si>
  <si>
    <t>kalkulacja</t>
  </si>
  <si>
    <t>indywid.</t>
  </si>
  <si>
    <t xml:space="preserve"> ø1400mm o wysokości 2,0m</t>
  </si>
  <si>
    <t>3.3</t>
  </si>
  <si>
    <t>Wykonanie kolektora z rur PCV o średnicy ø500mm łączonych na uszczelkę pierścieniową gumową</t>
  </si>
  <si>
    <t>3.3.1</t>
  </si>
  <si>
    <t>Podłoże z pospółki grub.20cm pod kolektor</t>
  </si>
  <si>
    <t>1301/0200</t>
  </si>
  <si>
    <t>3.3.2</t>
  </si>
  <si>
    <t>Ułożenie rur PCV o średnicy ø500mm łączonych</t>
  </si>
  <si>
    <t>1006/0801</t>
  </si>
  <si>
    <t xml:space="preserve"> na uszczelkę pierścieniową gumową</t>
  </si>
  <si>
    <t>mb</t>
  </si>
  <si>
    <t>Wykonanie studzienek ściekowych ulicznych</t>
  </si>
  <si>
    <t>Wykonanie podłoża pod studzienki jw. z mieszanki</t>
  </si>
  <si>
    <t>1301/0100</t>
  </si>
  <si>
    <t>żwirowo-piaskowej o grub. warstwy 10cm</t>
  </si>
  <si>
    <t>Wykonanie płyty dennej pod studzienki jw. z betonu</t>
  </si>
  <si>
    <t>1304/0300</t>
  </si>
  <si>
    <t>B-30 grub.15cm</t>
  </si>
  <si>
    <t>3.3.3</t>
  </si>
  <si>
    <t>betonowych ø500mm z osadnikiem bez syfonu</t>
  </si>
  <si>
    <t>3.4</t>
  </si>
  <si>
    <t>Wykonanie przykanalików z rur PCV o średicy zewnętrznej ø225mm</t>
  </si>
  <si>
    <t>3.4.1</t>
  </si>
  <si>
    <t>Wykopy jamiste wykonywane na odkład kop. podsięb.</t>
  </si>
  <si>
    <t>o poj. łyżki 0,25m³ na głęb. do 3,0m, grunt kat.III</t>
  </si>
  <si>
    <t>3.4.2</t>
  </si>
  <si>
    <t>Ułożenie rur PCV o średnicy zewnętrznej ø225mm</t>
  </si>
  <si>
    <t>1006/0500</t>
  </si>
  <si>
    <t>3.4.3</t>
  </si>
  <si>
    <t>Zasypywanie wykopówo szer. dna 0,8÷2,5m głęb. do</t>
  </si>
  <si>
    <t>1,5m  z zagęszczeniem ubijakami spalinowymi, grunt</t>
  </si>
  <si>
    <t>kat.III (z odkładu) warstwami grub.25cm</t>
  </si>
  <si>
    <t>3.4.4</t>
  </si>
  <si>
    <t>Wykonanie warstwy odsączającej z mieszanki</t>
  </si>
  <si>
    <t>0112/0202</t>
  </si>
  <si>
    <t>żwirowo-piaskowej sposobem mechanicznym</t>
  </si>
  <si>
    <t>o grub.15cm po zagęszczeniu</t>
  </si>
  <si>
    <t>3.4.5</t>
  </si>
  <si>
    <t>Wykonanie podbudowy pomocniczej z kruszywa</t>
  </si>
  <si>
    <t>0113/0600</t>
  </si>
  <si>
    <t>łamanego 0/31,5 stabilizowanego mechanicznie</t>
  </si>
  <si>
    <t>grub.20cm</t>
  </si>
  <si>
    <t>3.4.6</t>
  </si>
  <si>
    <t>Mechaniczne oczyszczenie podbudowy z kruszywa</t>
  </si>
  <si>
    <t>1005/0400</t>
  </si>
  <si>
    <t>j.w.</t>
  </si>
  <si>
    <t>3.4.7</t>
  </si>
  <si>
    <t>Skropienie podbudowy z kruszywa j.w. emulsją</t>
  </si>
  <si>
    <t>1005/0700</t>
  </si>
  <si>
    <t>asfaltową szybkorozpadową w ilości 0,6kg/m² po</t>
  </si>
  <si>
    <t>odparowaniu</t>
  </si>
  <si>
    <t>3.4.8</t>
  </si>
  <si>
    <t>Wykonanie podbudowy zasadniczej z AC 16 P</t>
  </si>
  <si>
    <t>0110/0304</t>
  </si>
  <si>
    <t>grub.7cm dla ruchu kat. KR3</t>
  </si>
  <si>
    <t>3.5</t>
  </si>
  <si>
    <t>Ułożenie przepustów pod koroną drogi z rur żelbetowych na ławie z tłucznia grub.50cm</t>
  </si>
  <si>
    <t>3.5.1</t>
  </si>
  <si>
    <t>3.5.2</t>
  </si>
  <si>
    <t>KNR 2-33</t>
  </si>
  <si>
    <t>Wykonanie części przelotowej przepustów o średnicy</t>
  </si>
  <si>
    <t>0601/02</t>
  </si>
  <si>
    <t>ø60cm</t>
  </si>
  <si>
    <t>3.5.3</t>
  </si>
  <si>
    <t>Przygotowanie zbrojenia płyty zespalającej</t>
  </si>
  <si>
    <t>0207/10</t>
  </si>
  <si>
    <t>3.5.4</t>
  </si>
  <si>
    <t>Montaż zbrojenia jw.</t>
  </si>
  <si>
    <t>0208/10</t>
  </si>
  <si>
    <t>3.5.5</t>
  </si>
  <si>
    <t>Betonowanie płyty zespalającej betonem B-30</t>
  </si>
  <si>
    <t>0210/01</t>
  </si>
  <si>
    <t>przy użyciu pompy na samochodzie</t>
  </si>
  <si>
    <t>3.5.6</t>
  </si>
  <si>
    <t>6.5.7</t>
  </si>
  <si>
    <t>o grub.23cm po zagęszczeniu</t>
  </si>
  <si>
    <t>3.5.8</t>
  </si>
  <si>
    <t>3.5.9</t>
  </si>
  <si>
    <t>3.5.10</t>
  </si>
  <si>
    <t>3.5.11</t>
  </si>
  <si>
    <t>3.6</t>
  </si>
  <si>
    <t>Wykonanie murków czołowych przepustów pod koroną drogi</t>
  </si>
  <si>
    <t>3.6.1</t>
  </si>
  <si>
    <t>Przygotowanie zbrojenia ścianek czołowych</t>
  </si>
  <si>
    <t>0207/14</t>
  </si>
  <si>
    <t>z gzymsami</t>
  </si>
  <si>
    <t>3.6.2</t>
  </si>
  <si>
    <t>0208/14</t>
  </si>
  <si>
    <t>3.6.3</t>
  </si>
  <si>
    <t>Wykonanie wlotu i wylotów przepustów  z betonu B-30</t>
  </si>
  <si>
    <t>0606/01</t>
  </si>
  <si>
    <t>3.7</t>
  </si>
  <si>
    <t>Regulacja pionowa zaworów wodociągowych</t>
  </si>
  <si>
    <t>1406/04</t>
  </si>
  <si>
    <t>i gazowych</t>
  </si>
  <si>
    <t>04.00.00 – PODBUDOWA</t>
  </si>
  <si>
    <t>kod CPV 45233000-9</t>
  </si>
  <si>
    <t>4.1</t>
  </si>
  <si>
    <t>Mechaniczne wykonanie koryta na poszerzeniach</t>
  </si>
  <si>
    <t>0101/0900</t>
  </si>
  <si>
    <t>jezdni z profilowaniem i zagęszczeniem podłoża</t>
  </si>
  <si>
    <t>na głęb.35cm, grunt kat.III (80%)</t>
  </si>
  <si>
    <t>4.2</t>
  </si>
  <si>
    <t>Ręczne wykonanie koryta na poszerzeniach jezdni</t>
  </si>
  <si>
    <t>0102/0300</t>
  </si>
  <si>
    <t>jw. (20%)</t>
  </si>
  <si>
    <t>4.3</t>
  </si>
  <si>
    <t>4.4</t>
  </si>
  <si>
    <t>grub.20cm na podsypce piaskowej</t>
  </si>
  <si>
    <t>4.5</t>
  </si>
  <si>
    <t>1005/0600</t>
  </si>
  <si>
    <t>4.6</t>
  </si>
  <si>
    <t>Skropienie podbudowy j.w. emulsją asfaltową</t>
  </si>
  <si>
    <t>szybkorozpadową w ilości 0,6kg/m² po</t>
  </si>
  <si>
    <t>4.7</t>
  </si>
  <si>
    <t>Wykonanie podbudowy zasadniczej z AC 22 P</t>
  </si>
  <si>
    <t>0110/0305</t>
  </si>
  <si>
    <t>05.00.00 – NAWIERZCHNIA</t>
  </si>
  <si>
    <t>5.1</t>
  </si>
  <si>
    <t>Mechaniczne oczyszczenie warstwy podbudowy</t>
  </si>
  <si>
    <t xml:space="preserve">z betonu asfaltowego jw. </t>
  </si>
  <si>
    <t>5.2</t>
  </si>
  <si>
    <t>Skropienie warstwy wyrównawczej z betonu asfalt.</t>
  </si>
  <si>
    <t>emulsją asfaltową szybkorozpadową w ilości</t>
  </si>
  <si>
    <t>0,4kg/m² po odparowaniu</t>
  </si>
  <si>
    <t>5.3</t>
  </si>
  <si>
    <t>Wykonanie warstwy wiążącej z AC 16 W grub.6cm</t>
  </si>
  <si>
    <t>0308/0302</t>
  </si>
  <si>
    <t>dla ruchu kat. KR3</t>
  </si>
  <si>
    <t>5.4</t>
  </si>
  <si>
    <t>Mechaniczne oczyszczenie istniejącej nawierzchni</t>
  </si>
  <si>
    <t>z betonu asfaltowego po sfrezowaniu oraz warstwy</t>
  </si>
  <si>
    <t>wiążącej jw.</t>
  </si>
  <si>
    <t>5.5</t>
  </si>
  <si>
    <t>KNR 2-02</t>
  </si>
  <si>
    <t>Ułożenie siatki z włókna szklanego powlekanego</t>
  </si>
  <si>
    <t>0607/01</t>
  </si>
  <si>
    <t>polimeroasf. na całej szerokości jezdni</t>
  </si>
  <si>
    <t>5.6</t>
  </si>
  <si>
    <t>5.7</t>
  </si>
  <si>
    <t>Wyrównanie sfrezowanej istniejącej nawierzchni</t>
  </si>
  <si>
    <t>0108/0201</t>
  </si>
  <si>
    <t>i warstwy podbudowy AC 16 W dla ruchu kat.KR3</t>
  </si>
  <si>
    <t>5.8</t>
  </si>
  <si>
    <t>Mechaniczne oczyszczenie warstwy wyrównawczej</t>
  </si>
  <si>
    <t>5.9</t>
  </si>
  <si>
    <t>0,2kg/m² po odparowaniu</t>
  </si>
  <si>
    <t>5.10</t>
  </si>
  <si>
    <t>Wykonanie warstwy ścieralnej z AC 11 S grub.5cm</t>
  </si>
  <si>
    <t>0309/0202</t>
  </si>
  <si>
    <t>dla ruchu kat. KR2</t>
  </si>
  <si>
    <t>06.00.00 – ROBOTY WYKOŃCZENIOWE</t>
  </si>
  <si>
    <t>6.1</t>
  </si>
  <si>
    <t>Ułożenie przepustów rurowych PEHD ø50cm pod zjazdami</t>
  </si>
  <si>
    <t>6.1.1</t>
  </si>
  <si>
    <t>KNR 2-18</t>
  </si>
  <si>
    <t>Wykonanie części przelotowej przepustów z rur</t>
  </si>
  <si>
    <t>0109/17</t>
  </si>
  <si>
    <t xml:space="preserve"> ø50cm</t>
  </si>
  <si>
    <t>6.1.2</t>
  </si>
  <si>
    <t>Zasypywanie wykopów o szer. dna 0,8÷2,5m</t>
  </si>
  <si>
    <t>o głębok.do 1,5m z zagęszczeniem ubijakami</t>
  </si>
  <si>
    <t>ręcznymi, grunt kat.III (z odkładu)</t>
  </si>
  <si>
    <t>6.2</t>
  </si>
  <si>
    <t>Wykonanie ścianek czołowych przepustów pod</t>
  </si>
  <si>
    <t>0605/0400</t>
  </si>
  <si>
    <t xml:space="preserve"> zjazdami dla rur ø50cm z betonu B-20</t>
  </si>
  <si>
    <t>6.3</t>
  </si>
  <si>
    <t>Umocnienie dna rowu ściekiem korytkowym na</t>
  </si>
  <si>
    <t>0606/0300</t>
  </si>
  <si>
    <t>podsypce cement.-piask.</t>
  </si>
  <si>
    <t>6.3.1</t>
  </si>
  <si>
    <t>Umocnienie skarp rowów elementami betonowymi</t>
  </si>
  <si>
    <t>ażurowymi typu „MEBA” 60x40x8cm na podsypce</t>
  </si>
  <si>
    <t>cement.-piask. (ułożenie pionowe)</t>
  </si>
  <si>
    <t>6.4</t>
  </si>
  <si>
    <t>Umocnienie dna rowu ściekiem drogowym</t>
  </si>
  <si>
    <t>0606/0301</t>
  </si>
  <si>
    <t>trójkątnym na podsypce cement.-piask.</t>
  </si>
  <si>
    <t>Umocnienie poboczy destruktem z frezowania</t>
  </si>
  <si>
    <t>istniejącej nawierzchni, stabiliz. mechan. grub.15cm</t>
  </si>
  <si>
    <t>6.5</t>
  </si>
  <si>
    <t>Wykonanie zabezpieczenia skarp nasypów przy</t>
  </si>
  <si>
    <t>użyciu biomaty kokosowej KGW-900</t>
  </si>
  <si>
    <t>6.6</t>
  </si>
  <si>
    <t>Humusowanie z obsianiem skarp przy grubości</t>
  </si>
  <si>
    <t>0507/0100,</t>
  </si>
  <si>
    <t>humusu 15cm</t>
  </si>
  <si>
    <t>6.6.1</t>
  </si>
  <si>
    <t>Roboty ziemne wykonywane na odkład kop.</t>
  </si>
  <si>
    <t>podsięb. o poj. łyżki 0,4m³ z transportem humusu</t>
  </si>
  <si>
    <t>0204/0300</t>
  </si>
  <si>
    <t>07.00.00 – OZNAKOWANIE DRÓG I URZĄDZENIA BEZPIECZEŃSTWA RUCHU</t>
  </si>
  <si>
    <t>kod CPV 45233280-5</t>
  </si>
  <si>
    <t>7.1</t>
  </si>
  <si>
    <t>Ustawienie słupków blokujących U-12c co 1,5m</t>
  </si>
  <si>
    <t>7.2</t>
  </si>
  <si>
    <t>Ustawienie barier ochronnych stalowych</t>
  </si>
  <si>
    <t>0703/0200</t>
  </si>
  <si>
    <t>jednostronnych przekładkowych SP-05 typu II</t>
  </si>
  <si>
    <t>08.00.00 – ELEMENTY ULIC</t>
  </si>
  <si>
    <t>kod CPV 45233000-0</t>
  </si>
  <si>
    <t>8.1</t>
  </si>
  <si>
    <t>Ustawienie krawężników betonowych wystających</t>
  </si>
  <si>
    <t>0403/04</t>
  </si>
  <si>
    <t>20x30cm na ławie z oporem o pow. przekroju</t>
  </si>
  <si>
    <t>0,0825m²/mb z betonu B-20 na pods. cem.-piask.</t>
  </si>
  <si>
    <t>8.2</t>
  </si>
  <si>
    <t xml:space="preserve">Ustawienie obrzeży betonowych 8x30cm na </t>
  </si>
  <si>
    <t>0404/0200</t>
  </si>
  <si>
    <t>podsypce piaskowej z wypełn. spoin piaskiem</t>
  </si>
  <si>
    <t>8.3</t>
  </si>
  <si>
    <t>Wykonanie chodnika z kostki brukowej betonowej</t>
  </si>
  <si>
    <t>8.3.1</t>
  </si>
  <si>
    <t>o grub.10cm po zagęszczeniu</t>
  </si>
  <si>
    <t>8.3.2</t>
  </si>
  <si>
    <t>Wykonanie górnej warstwy podbudowy z kruszywa</t>
  </si>
  <si>
    <t>0113/0500</t>
  </si>
  <si>
    <t>grub.15cm</t>
  </si>
  <si>
    <t>8.3.3</t>
  </si>
  <si>
    <t>0502/0300</t>
  </si>
  <si>
    <t>prostokątnej 20x10cm (kolor szary) grub.8cm na</t>
  </si>
  <si>
    <t>pods. cement.-piask. grub.3cm</t>
  </si>
  <si>
    <t>8.4</t>
  </si>
  <si>
    <t>Wykonanie wjazdów i wyjazdów z bram (przejazdów przez chodniki) z kostki brukowej betonowej</t>
  </si>
  <si>
    <t>8.4.1</t>
  </si>
  <si>
    <t>8.4.2</t>
  </si>
  <si>
    <t>8.4.3</t>
  </si>
  <si>
    <t>Wykonanie nawierzchni z kostki z kostki brukowej</t>
  </si>
  <si>
    <t>betonowej (czerwonej) prostokątnej 20x10cm</t>
  </si>
  <si>
    <t>i grub.8cm na pods. cement.-piask. grub.3cm</t>
  </si>
  <si>
    <t>10.00.00 – INNE ROBOTY</t>
  </si>
  <si>
    <t>10.1</t>
  </si>
  <si>
    <t>Ułożenie kraty stalowej ocynkowanej o wymiarach</t>
  </si>
  <si>
    <t>100x50x4cm (oczka 33x33mm) z płaskowników</t>
  </si>
  <si>
    <t>grub.3mm na ścieku trójkątnym przez zjazd</t>
  </si>
  <si>
    <t>RAZEM KOSZTORYS</t>
  </si>
  <si>
    <t>Wartość robót netto</t>
  </si>
  <si>
    <t>Podatek VAT    (23%)</t>
  </si>
  <si>
    <t>Wartość robót brutto</t>
  </si>
  <si>
    <t>Słownie</t>
  </si>
  <si>
    <t>znaki pionowe</t>
  </si>
  <si>
    <t>znaki poziome grubowarstwowe</t>
  </si>
  <si>
    <t>lampa solarna</t>
  </si>
  <si>
    <t>m2</t>
  </si>
  <si>
    <t>KOSZTORYS ŚLEPY</t>
  </si>
  <si>
    <t>………. PLN</t>
  </si>
  <si>
    <t>….../100 groszy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</si>
</sst>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0000000000000000000000"/>
    <numFmt numFmtId="187" formatCode="0.00000000000000000000000000"/>
    <numFmt numFmtId="188" formatCode="0.000000000000000000000000000"/>
    <numFmt numFmtId="189" formatCode="0.0000000000000000000000000000"/>
    <numFmt numFmtId="190" formatCode="0.00000000000000000000000000000"/>
    <numFmt numFmtId="191" formatCode="0.000000000000000000000000000000"/>
    <numFmt numFmtId="192" formatCode="0.0000000000000000000000000000000"/>
    <numFmt numFmtId="193" formatCode="0.00000000000000000000000000000000"/>
    <numFmt numFmtId="194" formatCode="0.000000000000000000000000000000000"/>
    <numFmt numFmtId="195" formatCode="0.0000000000000000000000000000000000"/>
    <numFmt numFmtId="196" formatCode="0.00000000000000000000000000000000000"/>
    <numFmt numFmtId="197" formatCode="0.000000000000000000000000000000000000"/>
    <numFmt numFmtId="198" formatCode="0.000000000000000000000000000000000000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"/>
    <numFmt numFmtId="209" formatCode="#,##0.000000000000"/>
    <numFmt numFmtId="210" formatCode="#,##0.0000000000000"/>
  </numFmts>
  <fonts count="13">
    <font>
      <sz val="10"/>
      <name val="Arial"/>
      <family val="2"/>
    </font>
    <font>
      <b/>
      <sz val="13"/>
      <color indexed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left" indent="5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2" fontId="10" fillId="4" borderId="1" xfId="0" applyNumberFormat="1" applyFont="1" applyFill="1" applyBorder="1" applyAlignment="1">
      <alignment/>
    </xf>
    <xf numFmtId="1" fontId="5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right"/>
    </xf>
    <xf numFmtId="2" fontId="10" fillId="6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0" fontId="10" fillId="6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right"/>
    </xf>
    <xf numFmtId="2" fontId="10" fillId="7" borderId="1" xfId="0" applyNumberFormat="1" applyFont="1" applyFill="1" applyBorder="1" applyAlignment="1">
      <alignment/>
    </xf>
    <xf numFmtId="2" fontId="10" fillId="7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9"/>
  <sheetViews>
    <sheetView tabSelected="1" zoomScale="95" zoomScaleNormal="95" workbookViewId="0" topLeftCell="A1">
      <selection activeCell="E303" sqref="E303"/>
    </sheetView>
  </sheetViews>
  <sheetFormatPr defaultColWidth="9.140625" defaultRowHeight="12.75"/>
  <cols>
    <col min="1" max="1" width="5.57421875" style="3" customWidth="1"/>
    <col min="2" max="2" width="9.28125" style="3" customWidth="1"/>
    <col min="3" max="4" width="11.57421875" style="3" customWidth="1"/>
    <col min="5" max="5" width="18.28125" style="3" customWidth="1"/>
    <col min="6" max="6" width="5.57421875" style="3" customWidth="1"/>
    <col min="7" max="7" width="6.7109375" style="3" customWidth="1"/>
    <col min="8" max="8" width="8.28125" style="3" customWidth="1"/>
    <col min="9" max="9" width="10.7109375" style="3" customWidth="1"/>
    <col min="10" max="10" width="21.7109375" style="2" customWidth="1"/>
    <col min="11" max="12" width="11.57421875" style="3" customWidth="1"/>
    <col min="13" max="13" width="14.28125" style="3" customWidth="1"/>
    <col min="14" max="16384" width="11.57421875" style="3" customWidth="1"/>
  </cols>
  <sheetData>
    <row r="1" spans="1:9" ht="16.5">
      <c r="A1" s="1" t="s">
        <v>396</v>
      </c>
      <c r="B1" s="1"/>
      <c r="C1" s="1"/>
      <c r="D1" s="1"/>
      <c r="E1" s="1"/>
      <c r="F1" s="1"/>
      <c r="G1" s="1"/>
      <c r="H1" s="1"/>
      <c r="I1" s="1"/>
    </row>
    <row r="2" spans="1:9" ht="13.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3.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3.5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ht="13.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7" t="s">
        <v>3</v>
      </c>
      <c r="B6" s="8" t="s">
        <v>4</v>
      </c>
      <c r="C6" s="7" t="s">
        <v>5</v>
      </c>
      <c r="D6" s="7"/>
      <c r="E6" s="7"/>
      <c r="F6" s="7" t="s">
        <v>6</v>
      </c>
      <c r="G6" s="8" t="s">
        <v>7</v>
      </c>
      <c r="H6" s="8" t="s">
        <v>8</v>
      </c>
      <c r="I6" s="8" t="s">
        <v>9</v>
      </c>
    </row>
    <row r="7" spans="1:9" ht="12.75">
      <c r="A7" s="7"/>
      <c r="B7" s="8" t="s">
        <v>10</v>
      </c>
      <c r="C7" s="7"/>
      <c r="D7" s="7"/>
      <c r="E7" s="7"/>
      <c r="F7" s="7"/>
      <c r="G7" s="8" t="s">
        <v>11</v>
      </c>
      <c r="H7" s="8" t="s">
        <v>11</v>
      </c>
      <c r="I7" s="8" t="s">
        <v>12</v>
      </c>
    </row>
    <row r="8" spans="1:9" ht="12.75">
      <c r="A8" s="7"/>
      <c r="B8" s="8"/>
      <c r="C8" s="7"/>
      <c r="D8" s="7"/>
      <c r="E8" s="7"/>
      <c r="F8" s="7"/>
      <c r="G8" s="8"/>
      <c r="H8" s="8" t="s">
        <v>13</v>
      </c>
      <c r="I8" s="8" t="s">
        <v>13</v>
      </c>
    </row>
    <row r="9" spans="1:9" ht="12.75">
      <c r="A9" s="8">
        <v>1</v>
      </c>
      <c r="B9" s="8">
        <v>2</v>
      </c>
      <c r="C9" s="7">
        <v>3</v>
      </c>
      <c r="D9" s="7"/>
      <c r="E9" s="7"/>
      <c r="F9" s="8">
        <v>4</v>
      </c>
      <c r="G9" s="8">
        <v>5</v>
      </c>
      <c r="H9" s="8">
        <v>6</v>
      </c>
      <c r="I9" s="8">
        <v>7</v>
      </c>
    </row>
    <row r="10" spans="1:9" ht="12.75">
      <c r="A10" s="9">
        <v>1</v>
      </c>
      <c r="B10" s="9" t="s">
        <v>14</v>
      </c>
      <c r="C10" s="9"/>
      <c r="D10" s="9"/>
      <c r="E10" s="9"/>
      <c r="F10" s="9"/>
      <c r="G10" s="9"/>
      <c r="H10" s="9"/>
      <c r="I10" s="9"/>
    </row>
    <row r="11" spans="1:9" ht="12.75">
      <c r="A11" s="9"/>
      <c r="B11" s="9" t="s">
        <v>15</v>
      </c>
      <c r="C11" s="9"/>
      <c r="D11" s="9"/>
      <c r="E11" s="9"/>
      <c r="F11" s="9"/>
      <c r="G11" s="9"/>
      <c r="H11" s="9"/>
      <c r="I11" s="9"/>
    </row>
    <row r="12" spans="1:9" ht="12.75">
      <c r="A12" s="10" t="s">
        <v>16</v>
      </c>
      <c r="B12" s="11" t="s">
        <v>17</v>
      </c>
      <c r="C12" s="38" t="s">
        <v>18</v>
      </c>
      <c r="D12" s="39"/>
      <c r="E12" s="40"/>
      <c r="F12" s="11"/>
      <c r="G12" s="13"/>
      <c r="H12" s="14"/>
      <c r="I12" s="14"/>
    </row>
    <row r="13" spans="1:9" ht="12.75">
      <c r="A13" s="11"/>
      <c r="B13" s="11" t="s">
        <v>19</v>
      </c>
      <c r="C13" s="38" t="s">
        <v>20</v>
      </c>
      <c r="D13" s="39"/>
      <c r="E13" s="40"/>
      <c r="F13" s="11" t="s">
        <v>21</v>
      </c>
      <c r="G13" s="13">
        <v>0.33</v>
      </c>
      <c r="H13" s="14"/>
      <c r="I13" s="14">
        <f>G13*H13</f>
        <v>0</v>
      </c>
    </row>
    <row r="14" spans="1:9" ht="12.75">
      <c r="A14" s="10" t="s">
        <v>22</v>
      </c>
      <c r="B14" s="11" t="s">
        <v>17</v>
      </c>
      <c r="C14" s="15" t="s">
        <v>23</v>
      </c>
      <c r="D14" s="15"/>
      <c r="E14" s="15"/>
      <c r="F14" s="11"/>
      <c r="G14" s="13"/>
      <c r="H14" s="16"/>
      <c r="I14" s="14"/>
    </row>
    <row r="15" spans="1:9" ht="12.75">
      <c r="A15" s="11"/>
      <c r="B15" s="11" t="s">
        <v>24</v>
      </c>
      <c r="C15" s="15" t="s">
        <v>25</v>
      </c>
      <c r="D15" s="15"/>
      <c r="E15" s="15"/>
      <c r="F15" s="11" t="s">
        <v>26</v>
      </c>
      <c r="G15" s="17">
        <v>2107</v>
      </c>
      <c r="H15" s="16"/>
      <c r="I15" s="14">
        <f>G15*H15</f>
        <v>0</v>
      </c>
    </row>
    <row r="16" spans="1:9" ht="12.75">
      <c r="A16" s="10" t="s">
        <v>27</v>
      </c>
      <c r="B16" s="11" t="s">
        <v>28</v>
      </c>
      <c r="C16" s="15" t="s">
        <v>29</v>
      </c>
      <c r="D16" s="15"/>
      <c r="E16" s="15"/>
      <c r="F16" s="11"/>
      <c r="G16" s="13"/>
      <c r="H16" s="16"/>
      <c r="I16" s="14"/>
    </row>
    <row r="17" spans="1:8" ht="12.75">
      <c r="A17" s="11"/>
      <c r="B17" s="11" t="s">
        <v>30</v>
      </c>
      <c r="C17" s="15" t="s">
        <v>31</v>
      </c>
      <c r="D17" s="15"/>
      <c r="E17" s="15"/>
      <c r="H17" s="18"/>
    </row>
    <row r="18" spans="1:9" ht="12.75">
      <c r="A18" s="11"/>
      <c r="B18" s="11"/>
      <c r="C18" s="15" t="s">
        <v>32</v>
      </c>
      <c r="D18" s="15"/>
      <c r="E18" s="15"/>
      <c r="F18" s="11" t="s">
        <v>26</v>
      </c>
      <c r="G18" s="17">
        <v>1977</v>
      </c>
      <c r="H18" s="16"/>
      <c r="I18" s="14">
        <f>G18*H18</f>
        <v>0</v>
      </c>
    </row>
    <row r="19" spans="1:9" ht="12.75">
      <c r="A19" s="10" t="s">
        <v>33</v>
      </c>
      <c r="B19" s="11" t="s">
        <v>34</v>
      </c>
      <c r="C19" s="15" t="s">
        <v>35</v>
      </c>
      <c r="D19" s="15"/>
      <c r="E19" s="15"/>
      <c r="F19" s="11"/>
      <c r="G19" s="13"/>
      <c r="H19" s="16"/>
      <c r="I19" s="14"/>
    </row>
    <row r="20" spans="1:9" ht="12.75">
      <c r="A20" s="11"/>
      <c r="B20" s="11" t="s">
        <v>36</v>
      </c>
      <c r="C20" s="15" t="s">
        <v>37</v>
      </c>
      <c r="D20" s="15"/>
      <c r="E20" s="15"/>
      <c r="F20" s="11" t="s">
        <v>26</v>
      </c>
      <c r="G20" s="17">
        <v>433</v>
      </c>
      <c r="H20" s="16"/>
      <c r="I20" s="14">
        <f>G20*H20</f>
        <v>0</v>
      </c>
    </row>
    <row r="21" spans="1:9" ht="12.75">
      <c r="A21" s="10" t="s">
        <v>38</v>
      </c>
      <c r="B21" s="11" t="s">
        <v>34</v>
      </c>
      <c r="C21" s="15" t="s">
        <v>39</v>
      </c>
      <c r="D21" s="15"/>
      <c r="E21" s="15"/>
      <c r="F21" s="11"/>
      <c r="G21" s="13"/>
      <c r="H21" s="16"/>
      <c r="I21" s="14"/>
    </row>
    <row r="22" spans="1:9" ht="12.75">
      <c r="A22" s="11"/>
      <c r="B22" s="11" t="s">
        <v>40</v>
      </c>
      <c r="C22" s="15"/>
      <c r="D22" s="15"/>
      <c r="E22" s="15"/>
      <c r="F22" s="11" t="s">
        <v>26</v>
      </c>
      <c r="G22" s="17">
        <v>433</v>
      </c>
      <c r="H22" s="16"/>
      <c r="I22" s="14">
        <f>G22*H22</f>
        <v>0</v>
      </c>
    </row>
    <row r="23" spans="1:9" ht="12.75">
      <c r="A23" s="10" t="s">
        <v>41</v>
      </c>
      <c r="B23" s="11" t="s">
        <v>42</v>
      </c>
      <c r="C23" s="15" t="s">
        <v>43</v>
      </c>
      <c r="D23" s="15"/>
      <c r="E23" s="15"/>
      <c r="F23" s="11"/>
      <c r="G23" s="13"/>
      <c r="H23" s="16"/>
      <c r="I23" s="14"/>
    </row>
    <row r="24" spans="1:8" ht="12.75">
      <c r="A24" s="11"/>
      <c r="B24" s="11" t="s">
        <v>44</v>
      </c>
      <c r="C24" s="15" t="s">
        <v>45</v>
      </c>
      <c r="D24" s="15"/>
      <c r="E24" s="15"/>
      <c r="H24" s="18"/>
    </row>
    <row r="25" spans="1:9" ht="12.75">
      <c r="A25" s="11"/>
      <c r="B25" s="10" t="s">
        <v>46</v>
      </c>
      <c r="C25" s="15" t="s">
        <v>47</v>
      </c>
      <c r="D25" s="15"/>
      <c r="E25" s="15"/>
      <c r="F25" s="11" t="s">
        <v>48</v>
      </c>
      <c r="G25" s="17">
        <v>174</v>
      </c>
      <c r="H25" s="16"/>
      <c r="I25" s="14">
        <f>G25*H25</f>
        <v>0</v>
      </c>
    </row>
    <row r="26" spans="1:9" ht="12.75">
      <c r="A26" s="10" t="s">
        <v>49</v>
      </c>
      <c r="B26" s="11" t="s">
        <v>34</v>
      </c>
      <c r="C26" s="15" t="s">
        <v>50</v>
      </c>
      <c r="D26" s="15"/>
      <c r="E26" s="15"/>
      <c r="F26" s="11"/>
      <c r="G26" s="13"/>
      <c r="H26" s="16"/>
      <c r="I26" s="14"/>
    </row>
    <row r="27" spans="1:9" ht="12.75">
      <c r="A27" s="11"/>
      <c r="B27" s="11" t="s">
        <v>51</v>
      </c>
      <c r="C27" s="15" t="s">
        <v>52</v>
      </c>
      <c r="D27" s="15"/>
      <c r="E27" s="15"/>
      <c r="F27" s="11"/>
      <c r="G27" s="17"/>
      <c r="H27" s="16"/>
      <c r="I27" s="14"/>
    </row>
    <row r="28" spans="1:9" ht="12.75">
      <c r="A28" s="11"/>
      <c r="B28" s="11"/>
      <c r="C28" s="15" t="s">
        <v>25</v>
      </c>
      <c r="D28" s="15"/>
      <c r="E28" s="15"/>
      <c r="F28" s="11" t="s">
        <v>26</v>
      </c>
      <c r="G28" s="17">
        <v>32</v>
      </c>
      <c r="H28" s="16"/>
      <c r="I28" s="14">
        <f>G28*H28</f>
        <v>0</v>
      </c>
    </row>
    <row r="29" spans="1:9" ht="12.75">
      <c r="A29" s="10" t="s">
        <v>53</v>
      </c>
      <c r="B29" s="11" t="s">
        <v>54</v>
      </c>
      <c r="C29" s="15" t="s">
        <v>55</v>
      </c>
      <c r="D29" s="15"/>
      <c r="E29" s="15"/>
      <c r="F29" s="11"/>
      <c r="G29" s="13"/>
      <c r="H29" s="16"/>
      <c r="I29" s="14"/>
    </row>
    <row r="30" spans="1:8" ht="12.75">
      <c r="A30" s="11"/>
      <c r="B30" s="11" t="s">
        <v>56</v>
      </c>
      <c r="C30" s="15" t="s">
        <v>57</v>
      </c>
      <c r="D30" s="15"/>
      <c r="E30" s="15"/>
      <c r="H30" s="18"/>
    </row>
    <row r="31" spans="1:9" ht="12.75">
      <c r="A31" s="11"/>
      <c r="B31" s="10" t="s">
        <v>58</v>
      </c>
      <c r="C31" s="15" t="s">
        <v>59</v>
      </c>
      <c r="D31" s="15"/>
      <c r="E31" s="15"/>
      <c r="F31" s="11" t="s">
        <v>60</v>
      </c>
      <c r="G31" s="19">
        <v>5.5</v>
      </c>
      <c r="H31" s="16"/>
      <c r="I31" s="14">
        <f>G31*H31</f>
        <v>0</v>
      </c>
    </row>
    <row r="32" spans="1:9" ht="12.75">
      <c r="A32" s="10" t="s">
        <v>61</v>
      </c>
      <c r="B32" s="11" t="s">
        <v>34</v>
      </c>
      <c r="C32" s="15" t="s">
        <v>62</v>
      </c>
      <c r="D32" s="15"/>
      <c r="E32" s="15"/>
      <c r="F32" s="11"/>
      <c r="G32" s="13"/>
      <c r="H32" s="16"/>
      <c r="I32" s="14"/>
    </row>
    <row r="33" spans="1:9" ht="12.75">
      <c r="A33" s="11"/>
      <c r="B33" s="11" t="s">
        <v>63</v>
      </c>
      <c r="C33" s="15" t="s">
        <v>64</v>
      </c>
      <c r="D33" s="15"/>
      <c r="E33" s="15"/>
      <c r="F33" s="11" t="s">
        <v>26</v>
      </c>
      <c r="G33" s="17">
        <v>407</v>
      </c>
      <c r="H33" s="16"/>
      <c r="I33" s="14">
        <f>G33*H33</f>
        <v>0</v>
      </c>
    </row>
    <row r="34" spans="1:9" ht="12.75">
      <c r="A34" s="10" t="s">
        <v>65</v>
      </c>
      <c r="B34" s="11" t="s">
        <v>42</v>
      </c>
      <c r="C34" s="15" t="s">
        <v>43</v>
      </c>
      <c r="D34" s="15"/>
      <c r="E34" s="15"/>
      <c r="F34" s="11"/>
      <c r="G34" s="13"/>
      <c r="H34" s="16"/>
      <c r="I34" s="14"/>
    </row>
    <row r="35" spans="1:8" ht="12.75">
      <c r="A35" s="11"/>
      <c r="B35" s="11" t="s">
        <v>44</v>
      </c>
      <c r="C35" s="15" t="s">
        <v>45</v>
      </c>
      <c r="D35" s="15"/>
      <c r="E35" s="15"/>
      <c r="H35" s="18"/>
    </row>
    <row r="36" spans="1:9" ht="12.75">
      <c r="A36" s="11"/>
      <c r="B36" s="10" t="s">
        <v>46</v>
      </c>
      <c r="C36" s="15" t="s">
        <v>47</v>
      </c>
      <c r="D36" s="15"/>
      <c r="E36" s="15"/>
      <c r="F36" s="11" t="s">
        <v>48</v>
      </c>
      <c r="G36" s="17">
        <v>41</v>
      </c>
      <c r="H36" s="16"/>
      <c r="I36" s="14">
        <f>G36*H36</f>
        <v>0</v>
      </c>
    </row>
    <row r="37" spans="1:9" ht="12.75">
      <c r="A37" s="10" t="s">
        <v>66</v>
      </c>
      <c r="B37" s="11" t="s">
        <v>34</v>
      </c>
      <c r="C37" s="15" t="s">
        <v>67</v>
      </c>
      <c r="D37" s="15"/>
      <c r="E37" s="15"/>
      <c r="F37" s="11"/>
      <c r="G37" s="13"/>
      <c r="H37" s="16"/>
      <c r="I37" s="14"/>
    </row>
    <row r="38" spans="1:9" ht="12.75">
      <c r="A38" s="11"/>
      <c r="B38" s="11" t="s">
        <v>68</v>
      </c>
      <c r="C38" s="15" t="s">
        <v>64</v>
      </c>
      <c r="D38" s="15"/>
      <c r="E38" s="15"/>
      <c r="F38" s="11" t="s">
        <v>26</v>
      </c>
      <c r="G38" s="17">
        <v>4</v>
      </c>
      <c r="H38" s="16"/>
      <c r="I38" s="14">
        <f>G38*H38</f>
        <v>0</v>
      </c>
    </row>
    <row r="39" spans="1:9" ht="12.75">
      <c r="A39" s="10" t="s">
        <v>69</v>
      </c>
      <c r="B39" s="11" t="s">
        <v>42</v>
      </c>
      <c r="C39" s="15" t="s">
        <v>43</v>
      </c>
      <c r="D39" s="15"/>
      <c r="E39" s="15"/>
      <c r="F39" s="11"/>
      <c r="G39" s="13"/>
      <c r="H39" s="16"/>
      <c r="I39" s="14"/>
    </row>
    <row r="40" spans="1:8" ht="12.75">
      <c r="A40" s="11"/>
      <c r="B40" s="11" t="s">
        <v>44</v>
      </c>
      <c r="C40" s="15" t="s">
        <v>45</v>
      </c>
      <c r="D40" s="15"/>
      <c r="E40" s="15"/>
      <c r="H40" s="18"/>
    </row>
    <row r="41" spans="1:9" ht="12.75">
      <c r="A41" s="11"/>
      <c r="B41" s="10" t="s">
        <v>46</v>
      </c>
      <c r="C41" s="15" t="s">
        <v>47</v>
      </c>
      <c r="D41" s="15"/>
      <c r="E41" s="15"/>
      <c r="F41" s="11" t="s">
        <v>48</v>
      </c>
      <c r="G41" s="17">
        <v>1</v>
      </c>
      <c r="H41" s="16"/>
      <c r="I41" s="14">
        <f>G41*H41</f>
        <v>0</v>
      </c>
    </row>
    <row r="42" spans="1:9" ht="12.75">
      <c r="A42" s="20" t="s">
        <v>70</v>
      </c>
      <c r="B42" s="20"/>
      <c r="C42" s="20"/>
      <c r="D42" s="20"/>
      <c r="E42" s="20"/>
      <c r="F42" s="20"/>
      <c r="G42" s="20"/>
      <c r="H42" s="20"/>
      <c r="I42" s="21">
        <f>I13+I15+I18+I20+I22+I25+I28+I31+I33+I36+I38+I41</f>
        <v>0</v>
      </c>
    </row>
    <row r="43" spans="1:9" ht="12.75">
      <c r="A43" s="22">
        <v>2</v>
      </c>
      <c r="B43" s="9" t="s">
        <v>71</v>
      </c>
      <c r="C43" s="9"/>
      <c r="D43" s="9"/>
      <c r="E43" s="9"/>
      <c r="F43" s="9"/>
      <c r="G43" s="9"/>
      <c r="H43" s="9"/>
      <c r="I43" s="9"/>
    </row>
    <row r="44" spans="1:9" ht="12.75">
      <c r="A44" s="22"/>
      <c r="B44" s="9" t="s">
        <v>72</v>
      </c>
      <c r="C44" s="9"/>
      <c r="D44" s="9"/>
      <c r="E44" s="9"/>
      <c r="F44" s="9"/>
      <c r="G44" s="9"/>
      <c r="H44" s="9"/>
      <c r="I44" s="9"/>
    </row>
    <row r="45" spans="1:9" ht="12.75">
      <c r="A45" s="23" t="s">
        <v>73</v>
      </c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10" t="s">
        <v>74</v>
      </c>
      <c r="B46" s="11" t="s">
        <v>17</v>
      </c>
      <c r="C46" s="15" t="s">
        <v>75</v>
      </c>
      <c r="D46" s="15"/>
      <c r="E46" s="15"/>
      <c r="F46" s="11"/>
      <c r="G46" s="13"/>
      <c r="H46" s="14"/>
      <c r="I46" s="14"/>
    </row>
    <row r="47" spans="1:5" ht="12.75">
      <c r="A47" s="11"/>
      <c r="B47" s="11" t="s">
        <v>76</v>
      </c>
      <c r="C47" s="15" t="s">
        <v>77</v>
      </c>
      <c r="D47" s="15"/>
      <c r="E47" s="15"/>
    </row>
    <row r="48" spans="1:9" ht="12.75">
      <c r="A48" s="11"/>
      <c r="B48" s="10"/>
      <c r="C48" s="15" t="s">
        <v>78</v>
      </c>
      <c r="D48" s="15"/>
      <c r="E48" s="15"/>
      <c r="F48" s="11" t="s">
        <v>48</v>
      </c>
      <c r="G48" s="17">
        <v>343</v>
      </c>
      <c r="H48" s="14"/>
      <c r="I48" s="14">
        <f>G48*H48</f>
        <v>0</v>
      </c>
    </row>
    <row r="49" spans="1:9" ht="12.75">
      <c r="A49" s="10" t="s">
        <v>79</v>
      </c>
      <c r="B49" s="11" t="s">
        <v>17</v>
      </c>
      <c r="C49" s="15" t="s">
        <v>80</v>
      </c>
      <c r="D49" s="15"/>
      <c r="E49" s="15"/>
      <c r="F49" s="11"/>
      <c r="G49" s="13"/>
      <c r="H49" s="14"/>
      <c r="I49" s="14"/>
    </row>
    <row r="50" spans="1:5" ht="12.75">
      <c r="A50" s="11"/>
      <c r="B50" s="11" t="s">
        <v>81</v>
      </c>
      <c r="C50" s="15" t="s">
        <v>82</v>
      </c>
      <c r="D50" s="15"/>
      <c r="E50" s="15"/>
    </row>
    <row r="51" spans="1:9" ht="12.75">
      <c r="A51" s="11"/>
      <c r="B51" s="10"/>
      <c r="C51" s="15" t="s">
        <v>83</v>
      </c>
      <c r="D51" s="15"/>
      <c r="E51" s="15"/>
      <c r="F51" s="11" t="s">
        <v>48</v>
      </c>
      <c r="G51" s="17">
        <v>86</v>
      </c>
      <c r="H51" s="14"/>
      <c r="I51" s="14">
        <f>G51*H51</f>
        <v>0</v>
      </c>
    </row>
    <row r="52" spans="1:9" ht="12.75">
      <c r="A52" s="10" t="s">
        <v>84</v>
      </c>
      <c r="B52" s="11" t="s">
        <v>17</v>
      </c>
      <c r="C52" s="15" t="s">
        <v>85</v>
      </c>
      <c r="D52" s="15"/>
      <c r="E52" s="15"/>
      <c r="F52" s="11"/>
      <c r="G52" s="13"/>
      <c r="H52" s="14"/>
      <c r="I52" s="14"/>
    </row>
    <row r="53" spans="1:5" ht="12.75">
      <c r="A53" s="11"/>
      <c r="B53" s="11" t="s">
        <v>86</v>
      </c>
      <c r="C53" s="15" t="s">
        <v>87</v>
      </c>
      <c r="D53" s="15"/>
      <c r="E53" s="15"/>
    </row>
    <row r="54" spans="1:9" ht="12.75">
      <c r="A54" s="11"/>
      <c r="B54" s="10"/>
      <c r="C54" s="15" t="s">
        <v>88</v>
      </c>
      <c r="D54" s="15"/>
      <c r="E54" s="15"/>
      <c r="F54" s="11" t="s">
        <v>48</v>
      </c>
      <c r="G54" s="17">
        <v>429</v>
      </c>
      <c r="H54" s="14"/>
      <c r="I54" s="14">
        <f>G54*H54</f>
        <v>0</v>
      </c>
    </row>
    <row r="55" spans="1:9" ht="12.75">
      <c r="A55" s="23" t="s">
        <v>89</v>
      </c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10" t="s">
        <v>90</v>
      </c>
      <c r="B56" s="11" t="s">
        <v>17</v>
      </c>
      <c r="C56" s="15" t="s">
        <v>75</v>
      </c>
      <c r="D56" s="15"/>
      <c r="E56" s="15"/>
      <c r="F56" s="11"/>
      <c r="G56" s="13"/>
      <c r="H56" s="14"/>
      <c r="I56" s="14"/>
    </row>
    <row r="57" spans="1:5" ht="12.75">
      <c r="A57" s="11"/>
      <c r="B57" s="11" t="s">
        <v>76</v>
      </c>
      <c r="C57" s="15" t="s">
        <v>77</v>
      </c>
      <c r="D57" s="15"/>
      <c r="E57" s="15"/>
    </row>
    <row r="58" spans="1:9" ht="12.75">
      <c r="A58" s="11"/>
      <c r="B58" s="10"/>
      <c r="C58" s="15" t="s">
        <v>91</v>
      </c>
      <c r="D58" s="15"/>
      <c r="E58" s="15"/>
      <c r="F58" s="11" t="s">
        <v>48</v>
      </c>
      <c r="G58" s="17">
        <v>44</v>
      </c>
      <c r="H58" s="14"/>
      <c r="I58" s="14">
        <f>G58*H58</f>
        <v>0</v>
      </c>
    </row>
    <row r="59" spans="1:9" ht="12.75">
      <c r="A59" s="10" t="s">
        <v>92</v>
      </c>
      <c r="B59" s="11" t="s">
        <v>17</v>
      </c>
      <c r="C59" s="15" t="s">
        <v>75</v>
      </c>
      <c r="D59" s="15"/>
      <c r="E59" s="15"/>
      <c r="F59" s="11"/>
      <c r="G59" s="13"/>
      <c r="H59" s="14"/>
      <c r="I59" s="14"/>
    </row>
    <row r="60" spans="1:5" ht="12.75">
      <c r="A60" s="11"/>
      <c r="B60" s="11" t="s">
        <v>93</v>
      </c>
      <c r="C60" s="15" t="s">
        <v>94</v>
      </c>
      <c r="D60" s="15"/>
      <c r="E60" s="15"/>
    </row>
    <row r="61" spans="1:9" ht="12.75">
      <c r="A61" s="11"/>
      <c r="B61" s="10"/>
      <c r="C61" s="15" t="s">
        <v>95</v>
      </c>
      <c r="D61" s="15"/>
      <c r="E61" s="15"/>
      <c r="F61" s="11" t="s">
        <v>48</v>
      </c>
      <c r="G61" s="17">
        <v>139</v>
      </c>
      <c r="H61" s="14"/>
      <c r="I61" s="14">
        <f>G61*H61</f>
        <v>0</v>
      </c>
    </row>
    <row r="62" spans="1:9" ht="12.75">
      <c r="A62" s="10" t="s">
        <v>96</v>
      </c>
      <c r="B62" s="11" t="s">
        <v>17</v>
      </c>
      <c r="C62" s="15" t="s">
        <v>97</v>
      </c>
      <c r="D62" s="15"/>
      <c r="E62" s="15"/>
      <c r="F62" s="11"/>
      <c r="G62" s="13"/>
      <c r="H62" s="14"/>
      <c r="I62" s="14"/>
    </row>
    <row r="63" spans="1:9" ht="12.75">
      <c r="A63" s="11"/>
      <c r="B63" s="11" t="s">
        <v>98</v>
      </c>
      <c r="C63" s="15" t="s">
        <v>99</v>
      </c>
      <c r="D63" s="15"/>
      <c r="E63" s="15"/>
      <c r="F63" s="11" t="s">
        <v>26</v>
      </c>
      <c r="G63" s="17">
        <v>1620</v>
      </c>
      <c r="H63" s="14"/>
      <c r="I63" s="14">
        <f>G63*H63</f>
        <v>0</v>
      </c>
    </row>
    <row r="64" spans="1:9" ht="12.75">
      <c r="A64" s="10" t="s">
        <v>100</v>
      </c>
      <c r="B64" s="12" t="s">
        <v>101</v>
      </c>
      <c r="C64" s="12"/>
      <c r="D64" s="12"/>
      <c r="E64" s="12"/>
      <c r="F64" s="12"/>
      <c r="G64" s="12"/>
      <c r="H64" s="12"/>
      <c r="I64" s="12"/>
    </row>
    <row r="65" spans="1:9" ht="12.75">
      <c r="A65" s="10"/>
      <c r="B65" s="12" t="s">
        <v>102</v>
      </c>
      <c r="C65" s="12"/>
      <c r="D65" s="12"/>
      <c r="E65" s="12"/>
      <c r="F65" s="12"/>
      <c r="G65" s="12"/>
      <c r="H65" s="12"/>
      <c r="I65" s="12"/>
    </row>
    <row r="66" spans="1:9" ht="12.75">
      <c r="A66" s="10" t="s">
        <v>103</v>
      </c>
      <c r="B66" s="11" t="s">
        <v>17</v>
      </c>
      <c r="C66" s="15" t="s">
        <v>104</v>
      </c>
      <c r="D66" s="15"/>
      <c r="E66" s="15"/>
      <c r="F66" s="11"/>
      <c r="G66" s="13"/>
      <c r="H66" s="14"/>
      <c r="I66" s="14"/>
    </row>
    <row r="67" spans="1:9" ht="12.75">
      <c r="A67" s="11"/>
      <c r="B67" s="11" t="s">
        <v>105</v>
      </c>
      <c r="C67" s="15" t="s">
        <v>106</v>
      </c>
      <c r="D67" s="15"/>
      <c r="E67" s="15"/>
      <c r="F67" s="11" t="s">
        <v>48</v>
      </c>
      <c r="G67" s="17">
        <v>185</v>
      </c>
      <c r="H67" s="14"/>
      <c r="I67" s="14">
        <f>G67*H67</f>
        <v>0</v>
      </c>
    </row>
    <row r="68" spans="1:9" ht="12.75">
      <c r="A68" s="10" t="s">
        <v>107</v>
      </c>
      <c r="B68" s="11" t="s">
        <v>17</v>
      </c>
      <c r="C68" s="15" t="s">
        <v>108</v>
      </c>
      <c r="D68" s="15"/>
      <c r="E68" s="15"/>
      <c r="F68" s="11"/>
      <c r="G68" s="13"/>
      <c r="H68" s="14"/>
      <c r="I68" s="14"/>
    </row>
    <row r="69" spans="1:9" ht="12.75">
      <c r="A69" s="11"/>
      <c r="B69" s="11" t="s">
        <v>109</v>
      </c>
      <c r="C69" s="15" t="s">
        <v>110</v>
      </c>
      <c r="D69" s="15"/>
      <c r="E69" s="15"/>
      <c r="F69" s="11" t="s">
        <v>48</v>
      </c>
      <c r="G69" s="17">
        <v>185</v>
      </c>
      <c r="H69" s="14"/>
      <c r="I69" s="14">
        <f>G69*H69</f>
        <v>0</v>
      </c>
    </row>
    <row r="70" spans="1:9" ht="12.75">
      <c r="A70" s="10" t="s">
        <v>111</v>
      </c>
      <c r="B70" s="11" t="s">
        <v>17</v>
      </c>
      <c r="C70" s="15" t="s">
        <v>112</v>
      </c>
      <c r="D70" s="15"/>
      <c r="E70" s="15"/>
      <c r="F70" s="11"/>
      <c r="G70" s="13"/>
      <c r="H70" s="14"/>
      <c r="I70" s="14"/>
    </row>
    <row r="71" spans="1:9" ht="12.75">
      <c r="A71" s="11"/>
      <c r="B71" s="11" t="s">
        <v>113</v>
      </c>
      <c r="C71" s="15" t="s">
        <v>114</v>
      </c>
      <c r="D71" s="15"/>
      <c r="E71" s="15"/>
      <c r="F71" s="11" t="s">
        <v>26</v>
      </c>
      <c r="G71" s="17">
        <v>595</v>
      </c>
      <c r="H71" s="14"/>
      <c r="I71" s="14">
        <f>G71*H71</f>
        <v>0</v>
      </c>
    </row>
    <row r="72" spans="1:9" ht="12.75">
      <c r="A72" s="10" t="s">
        <v>115</v>
      </c>
      <c r="B72" s="11" t="s">
        <v>17</v>
      </c>
      <c r="C72" s="15" t="s">
        <v>116</v>
      </c>
      <c r="D72" s="15"/>
      <c r="E72" s="15"/>
      <c r="F72" s="11"/>
      <c r="G72" s="13"/>
      <c r="H72" s="14"/>
      <c r="I72" s="14"/>
    </row>
    <row r="73" spans="1:5" ht="12.75">
      <c r="A73" s="11"/>
      <c r="B73" s="11" t="s">
        <v>117</v>
      </c>
      <c r="C73" s="15" t="s">
        <v>118</v>
      </c>
      <c r="D73" s="15"/>
      <c r="E73" s="15"/>
    </row>
    <row r="74" spans="1:5" ht="12.75">
      <c r="A74" s="11"/>
      <c r="B74" s="11" t="s">
        <v>119</v>
      </c>
      <c r="C74" s="15" t="s">
        <v>120</v>
      </c>
      <c r="D74" s="15"/>
      <c r="E74" s="15"/>
    </row>
    <row r="75" spans="1:9" ht="12.75">
      <c r="A75" s="11"/>
      <c r="B75" s="10"/>
      <c r="C75" s="15" t="s">
        <v>121</v>
      </c>
      <c r="D75" s="15"/>
      <c r="E75" s="15"/>
      <c r="F75" s="11" t="s">
        <v>48</v>
      </c>
      <c r="G75" s="17">
        <v>168</v>
      </c>
      <c r="H75" s="14"/>
      <c r="I75" s="14">
        <f>G75*H75</f>
        <v>0</v>
      </c>
    </row>
    <row r="76" spans="1:9" ht="12.75">
      <c r="A76" s="20" t="s">
        <v>70</v>
      </c>
      <c r="B76" s="20"/>
      <c r="C76" s="20"/>
      <c r="D76" s="20"/>
      <c r="E76" s="20"/>
      <c r="F76" s="20"/>
      <c r="G76" s="20"/>
      <c r="H76" s="20"/>
      <c r="I76" s="21">
        <f>I48+I51+I54+I58+I61+I63+I67+I69+I71+I75</f>
        <v>0</v>
      </c>
    </row>
    <row r="77" spans="1:9" ht="12.75">
      <c r="A77" s="9">
        <v>3</v>
      </c>
      <c r="B77" s="9" t="s">
        <v>122</v>
      </c>
      <c r="C77" s="9"/>
      <c r="D77" s="9"/>
      <c r="E77" s="9"/>
      <c r="F77" s="9"/>
      <c r="G77" s="9"/>
      <c r="H77" s="9"/>
      <c r="I77" s="9"/>
    </row>
    <row r="78" spans="1:9" ht="12.75">
      <c r="A78" s="9"/>
      <c r="B78" s="9" t="s">
        <v>123</v>
      </c>
      <c r="C78" s="9"/>
      <c r="D78" s="9"/>
      <c r="E78" s="9"/>
      <c r="F78" s="9"/>
      <c r="G78" s="9"/>
      <c r="H78" s="9"/>
      <c r="I78" s="9"/>
    </row>
    <row r="79" spans="1:9" ht="12.75">
      <c r="A79" s="10" t="s">
        <v>124</v>
      </c>
      <c r="B79" s="12" t="s">
        <v>125</v>
      </c>
      <c r="C79" s="12"/>
      <c r="D79" s="12"/>
      <c r="E79" s="12"/>
      <c r="F79" s="12"/>
      <c r="G79" s="12"/>
      <c r="H79" s="12"/>
      <c r="I79" s="12"/>
    </row>
    <row r="80" spans="1:9" ht="12.75">
      <c r="A80" s="10" t="s">
        <v>126</v>
      </c>
      <c r="B80" s="11" t="s">
        <v>127</v>
      </c>
      <c r="C80" s="12" t="s">
        <v>128</v>
      </c>
      <c r="D80" s="12"/>
      <c r="E80" s="12"/>
      <c r="F80" s="11"/>
      <c r="G80" s="13"/>
      <c r="H80" s="16"/>
      <c r="I80" s="14"/>
    </row>
    <row r="81" spans="1:9" ht="12.75">
      <c r="A81" s="11"/>
      <c r="B81" s="11" t="s">
        <v>129</v>
      </c>
      <c r="C81" s="12"/>
      <c r="D81" s="12"/>
      <c r="E81" s="12"/>
      <c r="F81" s="11" t="s">
        <v>26</v>
      </c>
      <c r="G81" s="17">
        <v>4</v>
      </c>
      <c r="H81" s="16"/>
      <c r="I81" s="14">
        <f>G81*H81</f>
        <v>0</v>
      </c>
    </row>
    <row r="82" spans="1:9" ht="12.75">
      <c r="A82" s="10" t="s">
        <v>130</v>
      </c>
      <c r="B82" s="11" t="s">
        <v>127</v>
      </c>
      <c r="C82" s="12" t="s">
        <v>131</v>
      </c>
      <c r="D82" s="12"/>
      <c r="E82" s="12"/>
      <c r="F82" s="11"/>
      <c r="G82" s="13"/>
      <c r="H82" s="16"/>
      <c r="I82" s="14"/>
    </row>
    <row r="83" spans="1:9" ht="12.75">
      <c r="A83" s="11"/>
      <c r="B83" s="11" t="s">
        <v>132</v>
      </c>
      <c r="C83" s="12"/>
      <c r="D83" s="12"/>
      <c r="E83" s="12"/>
      <c r="F83" s="11" t="s">
        <v>26</v>
      </c>
      <c r="G83" s="17">
        <v>3</v>
      </c>
      <c r="H83" s="16"/>
      <c r="I83" s="14">
        <f>G83*H83</f>
        <v>0</v>
      </c>
    </row>
    <row r="84" spans="1:9" ht="12.75">
      <c r="A84" s="10" t="s">
        <v>133</v>
      </c>
      <c r="B84" s="11" t="s">
        <v>127</v>
      </c>
      <c r="C84" s="15" t="s">
        <v>134</v>
      </c>
      <c r="D84" s="15"/>
      <c r="E84" s="15"/>
      <c r="F84" s="11"/>
      <c r="G84" s="13"/>
      <c r="H84" s="16"/>
      <c r="I84" s="14"/>
    </row>
    <row r="85" spans="1:9" ht="12.75">
      <c r="A85" s="11"/>
      <c r="B85" s="11" t="s">
        <v>135</v>
      </c>
      <c r="C85" s="15" t="s">
        <v>136</v>
      </c>
      <c r="D85" s="15"/>
      <c r="E85" s="15"/>
      <c r="F85" s="11" t="s">
        <v>48</v>
      </c>
      <c r="G85" s="17">
        <v>2</v>
      </c>
      <c r="H85" s="16"/>
      <c r="I85" s="14">
        <f>G85*H85</f>
        <v>0</v>
      </c>
    </row>
    <row r="86" spans="1:9" ht="12.75">
      <c r="A86" s="10" t="s">
        <v>137</v>
      </c>
      <c r="B86" s="11" t="s">
        <v>127</v>
      </c>
      <c r="C86" s="15" t="s">
        <v>138</v>
      </c>
      <c r="D86" s="15"/>
      <c r="E86" s="15"/>
      <c r="F86" s="11"/>
      <c r="G86" s="13"/>
      <c r="H86" s="16"/>
      <c r="I86" s="14"/>
    </row>
    <row r="87" spans="1:8" ht="12.75">
      <c r="A87" s="11"/>
      <c r="B87" s="11" t="s">
        <v>139</v>
      </c>
      <c r="C87" s="15" t="s">
        <v>140</v>
      </c>
      <c r="D87" s="15"/>
      <c r="E87" s="15"/>
      <c r="H87" s="18"/>
    </row>
    <row r="88" spans="1:9" ht="12.75">
      <c r="A88" s="11"/>
      <c r="B88" s="10" t="s">
        <v>141</v>
      </c>
      <c r="C88" s="15"/>
      <c r="D88" s="15"/>
      <c r="E88" s="15"/>
      <c r="F88" s="11" t="s">
        <v>142</v>
      </c>
      <c r="G88" s="17">
        <v>2</v>
      </c>
      <c r="H88" s="16"/>
      <c r="I88" s="14">
        <f>G88*H88</f>
        <v>0</v>
      </c>
    </row>
    <row r="89" spans="1:9" ht="12.75">
      <c r="A89" s="10" t="s">
        <v>143</v>
      </c>
      <c r="B89" s="12" t="s">
        <v>144</v>
      </c>
      <c r="C89" s="12"/>
      <c r="D89" s="12"/>
      <c r="E89" s="12"/>
      <c r="F89" s="12"/>
      <c r="G89" s="12"/>
      <c r="H89" s="12"/>
      <c r="I89" s="12"/>
    </row>
    <row r="90" spans="1:9" ht="12.75">
      <c r="A90" s="10" t="s">
        <v>145</v>
      </c>
      <c r="B90" s="11" t="s">
        <v>127</v>
      </c>
      <c r="C90" s="12" t="s">
        <v>128</v>
      </c>
      <c r="D90" s="12"/>
      <c r="E90" s="12"/>
      <c r="F90" s="11"/>
      <c r="G90" s="13"/>
      <c r="H90" s="24"/>
      <c r="I90" s="14"/>
    </row>
    <row r="91" spans="1:9" ht="12.75">
      <c r="A91" s="11"/>
      <c r="B91" s="11" t="s">
        <v>129</v>
      </c>
      <c r="C91" s="12"/>
      <c r="D91" s="12"/>
      <c r="E91" s="12"/>
      <c r="F91" s="11" t="s">
        <v>26</v>
      </c>
      <c r="G91" s="17">
        <v>6</v>
      </c>
      <c r="H91" s="24"/>
      <c r="I91" s="14">
        <f>G91*H91</f>
        <v>0</v>
      </c>
    </row>
    <row r="92" spans="1:9" ht="12.75">
      <c r="A92" s="10" t="s">
        <v>146</v>
      </c>
      <c r="B92" s="11" t="s">
        <v>127</v>
      </c>
      <c r="C92" s="12" t="s">
        <v>131</v>
      </c>
      <c r="D92" s="12"/>
      <c r="E92" s="12"/>
      <c r="F92" s="11"/>
      <c r="G92" s="13"/>
      <c r="H92" s="24"/>
      <c r="I92" s="14"/>
    </row>
    <row r="93" spans="1:9" ht="12.75">
      <c r="A93" s="11"/>
      <c r="B93" s="11" t="s">
        <v>132</v>
      </c>
      <c r="C93" s="12"/>
      <c r="D93" s="12"/>
      <c r="E93" s="12"/>
      <c r="F93" s="11" t="s">
        <v>26</v>
      </c>
      <c r="G93" s="17">
        <v>3</v>
      </c>
      <c r="H93" s="24"/>
      <c r="I93" s="14">
        <f>G93*H93</f>
        <v>0</v>
      </c>
    </row>
    <row r="94" spans="1:9" ht="12.75">
      <c r="A94" s="10" t="s">
        <v>147</v>
      </c>
      <c r="B94" s="11" t="s">
        <v>127</v>
      </c>
      <c r="C94" s="15" t="s">
        <v>134</v>
      </c>
      <c r="D94" s="15"/>
      <c r="E94" s="15"/>
      <c r="F94" s="11"/>
      <c r="G94" s="13"/>
      <c r="H94" s="24"/>
      <c r="I94" s="14"/>
    </row>
    <row r="95" spans="1:9" ht="12.75">
      <c r="A95" s="11"/>
      <c r="B95" s="11" t="s">
        <v>135</v>
      </c>
      <c r="C95" s="15" t="s">
        <v>136</v>
      </c>
      <c r="D95" s="15"/>
      <c r="E95" s="15"/>
      <c r="F95" s="11" t="s">
        <v>48</v>
      </c>
      <c r="G95" s="17">
        <v>2</v>
      </c>
      <c r="H95" s="24"/>
      <c r="I95" s="14">
        <f>G95*H95</f>
        <v>0</v>
      </c>
    </row>
    <row r="96" spans="1:9" ht="12.75">
      <c r="A96" s="10" t="s">
        <v>148</v>
      </c>
      <c r="B96" s="11" t="s">
        <v>149</v>
      </c>
      <c r="C96" s="15" t="s">
        <v>138</v>
      </c>
      <c r="D96" s="15"/>
      <c r="E96" s="15"/>
      <c r="F96" s="11"/>
      <c r="G96" s="13"/>
      <c r="H96" s="14"/>
      <c r="I96" s="14"/>
    </row>
    <row r="97" spans="1:9" ht="12.75">
      <c r="A97" s="11"/>
      <c r="B97" s="10" t="s">
        <v>150</v>
      </c>
      <c r="C97" s="15" t="s">
        <v>151</v>
      </c>
      <c r="D97" s="15"/>
      <c r="E97" s="15"/>
      <c r="F97" s="11" t="s">
        <v>142</v>
      </c>
      <c r="G97" s="17">
        <v>2</v>
      </c>
      <c r="H97" s="14"/>
      <c r="I97" s="14">
        <f>G97*H97</f>
        <v>0</v>
      </c>
    </row>
    <row r="98" spans="1:9" ht="12.75">
      <c r="A98" s="10" t="s">
        <v>152</v>
      </c>
      <c r="B98" s="12" t="s">
        <v>153</v>
      </c>
      <c r="C98" s="12"/>
      <c r="D98" s="12"/>
      <c r="E98" s="12"/>
      <c r="F98" s="12"/>
      <c r="G98" s="12"/>
      <c r="H98" s="12"/>
      <c r="I98" s="12"/>
    </row>
    <row r="99" spans="1:9" ht="12.75">
      <c r="A99" s="10" t="s">
        <v>154</v>
      </c>
      <c r="B99" s="11" t="s">
        <v>127</v>
      </c>
      <c r="C99" s="12" t="s">
        <v>155</v>
      </c>
      <c r="D99" s="12"/>
      <c r="E99" s="12"/>
      <c r="F99" s="11"/>
      <c r="G99" s="13"/>
      <c r="H99" s="16"/>
      <c r="I99" s="14"/>
    </row>
    <row r="100" spans="1:9" ht="12.75">
      <c r="A100" s="11"/>
      <c r="B100" s="11" t="s">
        <v>156</v>
      </c>
      <c r="C100" s="12"/>
      <c r="D100" s="12"/>
      <c r="E100" s="12"/>
      <c r="F100" s="11" t="s">
        <v>26</v>
      </c>
      <c r="G100" s="17">
        <v>66</v>
      </c>
      <c r="H100" s="16"/>
      <c r="I100" s="14">
        <f>G100*H100</f>
        <v>0</v>
      </c>
    </row>
    <row r="101" spans="1:9" ht="12.75">
      <c r="A101" s="10" t="s">
        <v>157</v>
      </c>
      <c r="B101" s="11" t="s">
        <v>127</v>
      </c>
      <c r="C101" s="15" t="s">
        <v>158</v>
      </c>
      <c r="D101" s="15"/>
      <c r="E101" s="15"/>
      <c r="F101" s="11"/>
      <c r="G101" s="13"/>
      <c r="H101" s="16"/>
      <c r="I101" s="14"/>
    </row>
    <row r="102" spans="1:9" ht="12.75">
      <c r="A102" s="11"/>
      <c r="B102" s="11" t="s">
        <v>159</v>
      </c>
      <c r="C102" s="15" t="s">
        <v>160</v>
      </c>
      <c r="D102" s="15"/>
      <c r="E102" s="15"/>
      <c r="F102" s="11" t="s">
        <v>161</v>
      </c>
      <c r="G102" s="17">
        <v>129</v>
      </c>
      <c r="H102" s="16"/>
      <c r="I102" s="14">
        <f>G102*H102</f>
        <v>0</v>
      </c>
    </row>
    <row r="104" spans="1:9" ht="12.75">
      <c r="A104" s="10" t="s">
        <v>152</v>
      </c>
      <c r="B104" s="12" t="s">
        <v>162</v>
      </c>
      <c r="C104" s="12"/>
      <c r="D104" s="12"/>
      <c r="E104" s="12"/>
      <c r="F104" s="12"/>
      <c r="G104" s="12"/>
      <c r="H104" s="12"/>
      <c r="I104" s="12"/>
    </row>
    <row r="105" spans="1:9" ht="12.75">
      <c r="A105" s="10" t="s">
        <v>154</v>
      </c>
      <c r="B105" s="11" t="s">
        <v>127</v>
      </c>
      <c r="C105" s="12" t="s">
        <v>163</v>
      </c>
      <c r="D105" s="12"/>
      <c r="E105" s="12"/>
      <c r="F105" s="11"/>
      <c r="G105" s="13"/>
      <c r="H105" s="16"/>
      <c r="I105" s="14"/>
    </row>
    <row r="106" spans="1:9" ht="12.75">
      <c r="A106" s="11"/>
      <c r="B106" s="11" t="s">
        <v>164</v>
      </c>
      <c r="C106" s="12" t="s">
        <v>165</v>
      </c>
      <c r="D106" s="12"/>
      <c r="E106" s="12"/>
      <c r="F106" s="11" t="s">
        <v>26</v>
      </c>
      <c r="G106" s="17">
        <v>5</v>
      </c>
      <c r="H106" s="16"/>
      <c r="I106" s="14">
        <f>G106*H106</f>
        <v>0</v>
      </c>
    </row>
    <row r="107" spans="1:9" ht="12.75">
      <c r="A107" s="10" t="s">
        <v>157</v>
      </c>
      <c r="B107" s="11" t="s">
        <v>127</v>
      </c>
      <c r="C107" s="15" t="s">
        <v>166</v>
      </c>
      <c r="D107" s="15"/>
      <c r="E107" s="15"/>
      <c r="F107" s="11"/>
      <c r="G107" s="13"/>
      <c r="H107" s="16"/>
      <c r="I107" s="14"/>
    </row>
    <row r="108" spans="1:9" ht="12.75">
      <c r="A108" s="11"/>
      <c r="B108" s="11" t="s">
        <v>167</v>
      </c>
      <c r="C108" s="15" t="s">
        <v>168</v>
      </c>
      <c r="D108" s="15"/>
      <c r="E108" s="15"/>
      <c r="F108" s="11" t="s">
        <v>26</v>
      </c>
      <c r="G108" s="17">
        <v>5</v>
      </c>
      <c r="H108" s="16"/>
      <c r="I108" s="14">
        <f>G108*H108</f>
        <v>0</v>
      </c>
    </row>
    <row r="109" spans="1:9" ht="12.75">
      <c r="A109" s="10" t="s">
        <v>169</v>
      </c>
      <c r="B109" s="11" t="s">
        <v>127</v>
      </c>
      <c r="C109" s="15" t="s">
        <v>162</v>
      </c>
      <c r="D109" s="15"/>
      <c r="E109" s="15"/>
      <c r="F109" s="11"/>
      <c r="G109" s="13"/>
      <c r="H109" s="16"/>
      <c r="I109" s="14"/>
    </row>
    <row r="110" spans="1:9" ht="12.75">
      <c r="A110" s="11"/>
      <c r="B110" s="11" t="s">
        <v>167</v>
      </c>
      <c r="C110" s="15" t="s">
        <v>170</v>
      </c>
      <c r="D110" s="15"/>
      <c r="E110" s="15"/>
      <c r="F110" s="11" t="s">
        <v>142</v>
      </c>
      <c r="G110" s="17">
        <v>7</v>
      </c>
      <c r="H110" s="16"/>
      <c r="I110" s="14">
        <f>G110*H110</f>
        <v>0</v>
      </c>
    </row>
    <row r="111" spans="1:9" ht="12.75">
      <c r="A111" s="10" t="s">
        <v>171</v>
      </c>
      <c r="B111" s="12" t="s">
        <v>172</v>
      </c>
      <c r="C111" s="12"/>
      <c r="D111" s="12"/>
      <c r="E111" s="12"/>
      <c r="F111" s="12"/>
      <c r="G111" s="12"/>
      <c r="H111" s="12"/>
      <c r="I111" s="12"/>
    </row>
    <row r="112" spans="1:9" ht="12.75">
      <c r="A112" s="10" t="s">
        <v>173</v>
      </c>
      <c r="B112" s="11" t="s">
        <v>17</v>
      </c>
      <c r="C112" s="15" t="s">
        <v>174</v>
      </c>
      <c r="D112" s="15"/>
      <c r="E112" s="15"/>
      <c r="F112" s="11"/>
      <c r="G112" s="13"/>
      <c r="H112" s="16"/>
      <c r="I112" s="14"/>
    </row>
    <row r="113" spans="1:9" ht="12.75">
      <c r="A113" s="11"/>
      <c r="B113" s="11" t="s">
        <v>76</v>
      </c>
      <c r="C113" s="15" t="s">
        <v>175</v>
      </c>
      <c r="D113" s="15"/>
      <c r="E113" s="15"/>
      <c r="F113" s="11" t="s">
        <v>48</v>
      </c>
      <c r="G113" s="17">
        <v>173</v>
      </c>
      <c r="H113" s="16"/>
      <c r="I113" s="14">
        <f>G113*H113</f>
        <v>0</v>
      </c>
    </row>
    <row r="114" spans="1:9" ht="12.75">
      <c r="A114" s="10" t="s">
        <v>176</v>
      </c>
      <c r="B114" s="11" t="s">
        <v>127</v>
      </c>
      <c r="C114" s="15" t="s">
        <v>177</v>
      </c>
      <c r="D114" s="15"/>
      <c r="E114" s="15"/>
      <c r="F114" s="11"/>
      <c r="G114" s="13"/>
      <c r="H114" s="16"/>
      <c r="I114" s="14"/>
    </row>
    <row r="115" spans="1:9" ht="12.75">
      <c r="A115" s="11"/>
      <c r="B115" s="11" t="s">
        <v>178</v>
      </c>
      <c r="C115" s="15"/>
      <c r="D115" s="15"/>
      <c r="E115" s="15"/>
      <c r="F115" s="11" t="s">
        <v>161</v>
      </c>
      <c r="G115" s="17">
        <v>77</v>
      </c>
      <c r="H115" s="16"/>
      <c r="I115" s="14">
        <f>G115*H115</f>
        <v>0</v>
      </c>
    </row>
    <row r="116" spans="1:9" ht="12.75">
      <c r="A116" s="10" t="s">
        <v>179</v>
      </c>
      <c r="B116" s="11" t="s">
        <v>17</v>
      </c>
      <c r="C116" s="15" t="s">
        <v>180</v>
      </c>
      <c r="D116" s="15"/>
      <c r="E116" s="15"/>
      <c r="F116" s="11"/>
      <c r="G116" s="13"/>
      <c r="H116" s="16"/>
      <c r="I116" s="14"/>
    </row>
    <row r="117" spans="1:8" ht="12.75">
      <c r="A117" s="11"/>
      <c r="B117" s="11" t="s">
        <v>86</v>
      </c>
      <c r="C117" s="15" t="s">
        <v>181</v>
      </c>
      <c r="D117" s="15"/>
      <c r="E117" s="15"/>
      <c r="H117" s="18"/>
    </row>
    <row r="118" spans="1:9" ht="12.75">
      <c r="A118" s="11"/>
      <c r="B118" s="10"/>
      <c r="C118" s="15" t="s">
        <v>182</v>
      </c>
      <c r="D118" s="15"/>
      <c r="E118" s="15"/>
      <c r="F118" s="11" t="s">
        <v>48</v>
      </c>
      <c r="G118" s="17">
        <v>173</v>
      </c>
      <c r="H118" s="16"/>
      <c r="I118" s="14">
        <f>G118*H118</f>
        <v>0</v>
      </c>
    </row>
    <row r="119" spans="1:9" ht="12.75">
      <c r="A119" s="10" t="s">
        <v>183</v>
      </c>
      <c r="B119" s="11" t="s">
        <v>34</v>
      </c>
      <c r="C119" s="15" t="s">
        <v>184</v>
      </c>
      <c r="D119" s="15"/>
      <c r="E119" s="15"/>
      <c r="F119" s="11"/>
      <c r="G119" s="13"/>
      <c r="H119" s="16"/>
      <c r="I119" s="14"/>
    </row>
    <row r="120" spans="1:8" ht="12.75">
      <c r="A120" s="11"/>
      <c r="B120" s="11" t="s">
        <v>185</v>
      </c>
      <c r="C120" s="15" t="s">
        <v>186</v>
      </c>
      <c r="D120" s="15"/>
      <c r="E120" s="15"/>
      <c r="H120" s="18"/>
    </row>
    <row r="121" spans="1:9" ht="12.75">
      <c r="A121" s="11"/>
      <c r="B121" s="10"/>
      <c r="C121" s="15" t="s">
        <v>187</v>
      </c>
      <c r="D121" s="15"/>
      <c r="E121" s="15"/>
      <c r="F121" s="11" t="s">
        <v>26</v>
      </c>
      <c r="G121" s="17">
        <v>75</v>
      </c>
      <c r="H121" s="16"/>
      <c r="I121" s="14">
        <f>G121*H121</f>
        <v>0</v>
      </c>
    </row>
    <row r="122" spans="1:9" ht="12.75">
      <c r="A122" s="10" t="s">
        <v>188</v>
      </c>
      <c r="B122" s="11" t="s">
        <v>34</v>
      </c>
      <c r="C122" s="15" t="s">
        <v>189</v>
      </c>
      <c r="D122" s="15"/>
      <c r="E122" s="15"/>
      <c r="F122" s="11"/>
      <c r="G122" s="13"/>
      <c r="H122" s="16"/>
      <c r="I122" s="14"/>
    </row>
    <row r="123" spans="1:8" ht="12.75">
      <c r="A123" s="11"/>
      <c r="B123" s="11" t="s">
        <v>190</v>
      </c>
      <c r="C123" s="15" t="s">
        <v>191</v>
      </c>
      <c r="D123" s="15"/>
      <c r="E123" s="15"/>
      <c r="H123" s="18"/>
    </row>
    <row r="124" spans="1:9" ht="12.75">
      <c r="A124" s="11"/>
      <c r="B124" s="10"/>
      <c r="C124" s="15" t="s">
        <v>192</v>
      </c>
      <c r="D124" s="15"/>
      <c r="E124" s="15"/>
      <c r="F124" s="11" t="s">
        <v>26</v>
      </c>
      <c r="G124" s="17">
        <v>75</v>
      </c>
      <c r="H124" s="16"/>
      <c r="I124" s="14">
        <f>G124*H124</f>
        <v>0</v>
      </c>
    </row>
    <row r="125" spans="1:9" ht="12.75">
      <c r="A125" s="10" t="s">
        <v>193</v>
      </c>
      <c r="B125" s="11" t="s">
        <v>34</v>
      </c>
      <c r="C125" s="15" t="s">
        <v>194</v>
      </c>
      <c r="D125" s="15"/>
      <c r="E125" s="15"/>
      <c r="F125" s="11"/>
      <c r="G125" s="13"/>
      <c r="H125" s="16"/>
      <c r="I125" s="14"/>
    </row>
    <row r="126" spans="1:9" ht="12.75">
      <c r="A126" s="11"/>
      <c r="B126" s="11" t="s">
        <v>195</v>
      </c>
      <c r="C126" s="15" t="s">
        <v>196</v>
      </c>
      <c r="D126" s="15"/>
      <c r="E126" s="15"/>
      <c r="F126" s="11" t="s">
        <v>26</v>
      </c>
      <c r="G126" s="17">
        <v>75</v>
      </c>
      <c r="H126" s="16"/>
      <c r="I126" s="14">
        <f>G126*H126</f>
        <v>0</v>
      </c>
    </row>
    <row r="127" spans="1:9" ht="12.75">
      <c r="A127" s="10" t="s">
        <v>197</v>
      </c>
      <c r="B127" s="11" t="s">
        <v>34</v>
      </c>
      <c r="C127" s="15" t="s">
        <v>198</v>
      </c>
      <c r="D127" s="15"/>
      <c r="E127" s="15"/>
      <c r="F127" s="11"/>
      <c r="G127" s="13"/>
      <c r="H127" s="16"/>
      <c r="I127" s="14"/>
    </row>
    <row r="128" spans="1:8" ht="12.75">
      <c r="A128" s="11"/>
      <c r="B128" s="11" t="s">
        <v>199</v>
      </c>
      <c r="C128" s="15" t="s">
        <v>200</v>
      </c>
      <c r="D128" s="15"/>
      <c r="E128" s="15"/>
      <c r="H128" s="18"/>
    </row>
    <row r="129" spans="1:9" ht="12.75">
      <c r="A129" s="11"/>
      <c r="B129" s="10"/>
      <c r="C129" s="15" t="s">
        <v>201</v>
      </c>
      <c r="D129" s="15"/>
      <c r="E129" s="15"/>
      <c r="F129" s="11" t="s">
        <v>26</v>
      </c>
      <c r="G129" s="17">
        <v>75</v>
      </c>
      <c r="H129" s="16"/>
      <c r="I129" s="14">
        <f>G129*H129</f>
        <v>0</v>
      </c>
    </row>
    <row r="130" spans="1:9" ht="12.75">
      <c r="A130" s="10" t="s">
        <v>202</v>
      </c>
      <c r="B130" s="11" t="s">
        <v>34</v>
      </c>
      <c r="C130" s="15" t="s">
        <v>203</v>
      </c>
      <c r="D130" s="15"/>
      <c r="E130" s="15"/>
      <c r="F130" s="11"/>
      <c r="G130" s="13"/>
      <c r="H130" s="16"/>
      <c r="I130" s="14"/>
    </row>
    <row r="131" spans="1:9" ht="12.75">
      <c r="A131" s="11"/>
      <c r="B131" s="11" t="s">
        <v>204</v>
      </c>
      <c r="C131" s="15" t="s">
        <v>205</v>
      </c>
      <c r="D131" s="15"/>
      <c r="E131" s="15"/>
      <c r="F131" s="11" t="s">
        <v>26</v>
      </c>
      <c r="G131" s="17">
        <v>75</v>
      </c>
      <c r="H131" s="16"/>
      <c r="I131" s="14">
        <f>G131*H131</f>
        <v>0</v>
      </c>
    </row>
    <row r="132" spans="1:9" ht="12.75">
      <c r="A132" s="10" t="s">
        <v>206</v>
      </c>
      <c r="B132" s="12" t="s">
        <v>207</v>
      </c>
      <c r="C132" s="12"/>
      <c r="D132" s="12"/>
      <c r="E132" s="12"/>
      <c r="F132" s="12"/>
      <c r="G132" s="12"/>
      <c r="H132" s="12"/>
      <c r="I132" s="12"/>
    </row>
    <row r="133" spans="1:9" ht="12.75">
      <c r="A133" s="10" t="s">
        <v>208</v>
      </c>
      <c r="B133" s="11" t="s">
        <v>17</v>
      </c>
      <c r="C133" s="15" t="s">
        <v>174</v>
      </c>
      <c r="D133" s="15"/>
      <c r="E133" s="15"/>
      <c r="F133" s="11"/>
      <c r="G133" s="13"/>
      <c r="H133" s="16"/>
      <c r="I133" s="14"/>
    </row>
    <row r="134" spans="1:9" ht="12.75">
      <c r="A134" s="11"/>
      <c r="B134" s="11" t="s">
        <v>76</v>
      </c>
      <c r="C134" s="15" t="s">
        <v>175</v>
      </c>
      <c r="D134" s="15"/>
      <c r="E134" s="15"/>
      <c r="F134" s="11" t="s">
        <v>48</v>
      </c>
      <c r="G134" s="17">
        <v>27</v>
      </c>
      <c r="H134" s="16"/>
      <c r="I134" s="14">
        <f>G134*H134</f>
        <v>0</v>
      </c>
    </row>
    <row r="135" spans="1:9" ht="12.75">
      <c r="A135" s="10" t="s">
        <v>209</v>
      </c>
      <c r="B135" s="11" t="s">
        <v>210</v>
      </c>
      <c r="C135" s="15" t="s">
        <v>211</v>
      </c>
      <c r="D135" s="15"/>
      <c r="E135" s="15"/>
      <c r="F135" s="11"/>
      <c r="G135" s="13"/>
      <c r="H135" s="16"/>
      <c r="I135" s="14"/>
    </row>
    <row r="136" spans="1:9" ht="12.75">
      <c r="A136" s="11"/>
      <c r="B136" s="11" t="s">
        <v>212</v>
      </c>
      <c r="C136" s="15" t="s">
        <v>213</v>
      </c>
      <c r="D136" s="15"/>
      <c r="E136" s="15"/>
      <c r="F136" s="11" t="s">
        <v>161</v>
      </c>
      <c r="G136" s="17">
        <v>9</v>
      </c>
      <c r="H136" s="16"/>
      <c r="I136" s="14">
        <f>G136*H136</f>
        <v>0</v>
      </c>
    </row>
    <row r="137" spans="1:9" ht="12.75">
      <c r="A137" s="10" t="s">
        <v>214</v>
      </c>
      <c r="B137" s="11" t="s">
        <v>210</v>
      </c>
      <c r="C137" s="12" t="s">
        <v>215</v>
      </c>
      <c r="D137" s="12"/>
      <c r="E137" s="12"/>
      <c r="F137" s="11"/>
      <c r="G137" s="13"/>
      <c r="H137" s="16"/>
      <c r="I137" s="14"/>
    </row>
    <row r="138" spans="1:9" ht="12.75">
      <c r="A138" s="11"/>
      <c r="B138" s="11" t="s">
        <v>216</v>
      </c>
      <c r="C138" s="12"/>
      <c r="D138" s="12"/>
      <c r="E138" s="12"/>
      <c r="F138" s="11" t="s">
        <v>60</v>
      </c>
      <c r="G138" s="19">
        <v>0.1</v>
      </c>
      <c r="H138" s="16"/>
      <c r="I138" s="14">
        <f>G138*H138</f>
        <v>0</v>
      </c>
    </row>
    <row r="139" spans="1:9" ht="12.75">
      <c r="A139" s="10" t="s">
        <v>217</v>
      </c>
      <c r="B139" s="11" t="s">
        <v>210</v>
      </c>
      <c r="C139" s="12" t="s">
        <v>218</v>
      </c>
      <c r="D139" s="12"/>
      <c r="E139" s="12"/>
      <c r="F139" s="11"/>
      <c r="G139" s="13"/>
      <c r="H139" s="16"/>
      <c r="I139" s="14"/>
    </row>
    <row r="140" spans="1:9" ht="12.75">
      <c r="A140" s="11"/>
      <c r="B140" s="11" t="s">
        <v>219</v>
      </c>
      <c r="C140" s="12"/>
      <c r="D140" s="12"/>
      <c r="E140" s="12"/>
      <c r="F140" s="11" t="s">
        <v>60</v>
      </c>
      <c r="G140" s="19">
        <v>0.1</v>
      </c>
      <c r="H140" s="16"/>
      <c r="I140" s="14">
        <f>G140*H140</f>
        <v>0</v>
      </c>
    </row>
    <row r="141" spans="1:9" ht="12.75">
      <c r="A141" s="10" t="s">
        <v>220</v>
      </c>
      <c r="B141" s="11" t="s">
        <v>210</v>
      </c>
      <c r="C141" s="15" t="s">
        <v>221</v>
      </c>
      <c r="D141" s="15"/>
      <c r="E141" s="15"/>
      <c r="F141" s="11"/>
      <c r="G141" s="13"/>
      <c r="H141" s="16"/>
      <c r="I141" s="14"/>
    </row>
    <row r="142" spans="1:9" ht="12.75">
      <c r="A142" s="11"/>
      <c r="B142" s="11" t="s">
        <v>222</v>
      </c>
      <c r="C142" s="15" t="s">
        <v>223</v>
      </c>
      <c r="D142" s="15"/>
      <c r="E142" s="15"/>
      <c r="F142" s="11" t="s">
        <v>48</v>
      </c>
      <c r="G142" s="17">
        <v>1</v>
      </c>
      <c r="H142" s="16"/>
      <c r="I142" s="14">
        <f>G142*H142</f>
        <v>0</v>
      </c>
    </row>
    <row r="143" spans="1:9" ht="12.75">
      <c r="A143" s="10" t="s">
        <v>224</v>
      </c>
      <c r="B143" s="11" t="s">
        <v>17</v>
      </c>
      <c r="C143" s="15" t="s">
        <v>180</v>
      </c>
      <c r="D143" s="15"/>
      <c r="E143" s="15"/>
      <c r="F143" s="11"/>
      <c r="G143" s="13"/>
      <c r="H143" s="16"/>
      <c r="I143" s="14"/>
    </row>
    <row r="144" spans="1:8" ht="12.75">
      <c r="A144" s="11"/>
      <c r="B144" s="11" t="s">
        <v>86</v>
      </c>
      <c r="C144" s="15" t="s">
        <v>181</v>
      </c>
      <c r="D144" s="15"/>
      <c r="E144" s="15"/>
      <c r="H144" s="18"/>
    </row>
    <row r="145" spans="1:9" ht="12.75">
      <c r="A145" s="11"/>
      <c r="B145" s="10"/>
      <c r="C145" s="15" t="s">
        <v>182</v>
      </c>
      <c r="D145" s="15"/>
      <c r="E145" s="15"/>
      <c r="F145" s="11" t="s">
        <v>48</v>
      </c>
      <c r="G145" s="17">
        <v>27</v>
      </c>
      <c r="H145" s="16"/>
      <c r="I145" s="14">
        <f>G145*H145</f>
        <v>0</v>
      </c>
    </row>
    <row r="146" spans="1:9" ht="12.75">
      <c r="A146" s="10" t="s">
        <v>225</v>
      </c>
      <c r="B146" s="11" t="s">
        <v>34</v>
      </c>
      <c r="C146" s="15" t="s">
        <v>184</v>
      </c>
      <c r="D146" s="15"/>
      <c r="E146" s="15"/>
      <c r="F146" s="11"/>
      <c r="G146" s="13"/>
      <c r="H146" s="16"/>
      <c r="I146" s="14"/>
    </row>
    <row r="147" spans="1:8" ht="12.75">
      <c r="A147" s="11"/>
      <c r="B147" s="11" t="s">
        <v>185</v>
      </c>
      <c r="C147" s="15" t="s">
        <v>186</v>
      </c>
      <c r="D147" s="15"/>
      <c r="E147" s="15"/>
      <c r="H147" s="18"/>
    </row>
    <row r="148" spans="1:9" ht="12.75">
      <c r="A148" s="11"/>
      <c r="B148" s="10"/>
      <c r="C148" s="15" t="s">
        <v>226</v>
      </c>
      <c r="D148" s="15"/>
      <c r="E148" s="15"/>
      <c r="F148" s="11" t="s">
        <v>26</v>
      </c>
      <c r="G148" s="17">
        <v>12</v>
      </c>
      <c r="H148" s="16"/>
      <c r="I148" s="14">
        <f>G148*H148</f>
        <v>0</v>
      </c>
    </row>
    <row r="149" spans="1:9" ht="12.75">
      <c r="A149" s="10" t="s">
        <v>227</v>
      </c>
      <c r="B149" s="11" t="s">
        <v>34</v>
      </c>
      <c r="C149" s="15" t="s">
        <v>189</v>
      </c>
      <c r="D149" s="15"/>
      <c r="E149" s="15"/>
      <c r="F149" s="11"/>
      <c r="G149" s="13"/>
      <c r="H149" s="16"/>
      <c r="I149" s="14"/>
    </row>
    <row r="150" spans="1:8" ht="12.75">
      <c r="A150" s="11"/>
      <c r="B150" s="11" t="s">
        <v>190</v>
      </c>
      <c r="C150" s="15" t="s">
        <v>191</v>
      </c>
      <c r="D150" s="15"/>
      <c r="E150" s="15"/>
      <c r="H150" s="18"/>
    </row>
    <row r="151" spans="1:9" ht="12.75">
      <c r="A151" s="11"/>
      <c r="B151" s="10"/>
      <c r="C151" s="15" t="s">
        <v>192</v>
      </c>
      <c r="D151" s="15"/>
      <c r="E151" s="15"/>
      <c r="F151" s="11" t="s">
        <v>26</v>
      </c>
      <c r="G151" s="17">
        <v>12</v>
      </c>
      <c r="H151" s="16"/>
      <c r="I151" s="14">
        <f>G151*H151</f>
        <v>0</v>
      </c>
    </row>
    <row r="152" spans="1:9" ht="12.75">
      <c r="A152" s="10" t="s">
        <v>228</v>
      </c>
      <c r="B152" s="11" t="s">
        <v>34</v>
      </c>
      <c r="C152" s="15" t="s">
        <v>194</v>
      </c>
      <c r="D152" s="15"/>
      <c r="E152" s="15"/>
      <c r="F152" s="11"/>
      <c r="G152" s="13"/>
      <c r="H152" s="16"/>
      <c r="I152" s="14"/>
    </row>
    <row r="153" spans="1:9" ht="12.75">
      <c r="A153" s="11"/>
      <c r="B153" s="11" t="s">
        <v>195</v>
      </c>
      <c r="C153" s="15" t="s">
        <v>196</v>
      </c>
      <c r="D153" s="15"/>
      <c r="E153" s="15"/>
      <c r="F153" s="11" t="s">
        <v>26</v>
      </c>
      <c r="G153" s="17">
        <v>12</v>
      </c>
      <c r="H153" s="16"/>
      <c r="I153" s="14">
        <f>G153*H153</f>
        <v>0</v>
      </c>
    </row>
    <row r="154" spans="1:9" ht="12.75">
      <c r="A154" s="10" t="s">
        <v>229</v>
      </c>
      <c r="B154" s="11" t="s">
        <v>34</v>
      </c>
      <c r="C154" s="15" t="s">
        <v>198</v>
      </c>
      <c r="D154" s="15"/>
      <c r="E154" s="15"/>
      <c r="F154" s="11"/>
      <c r="G154" s="13"/>
      <c r="H154" s="16"/>
      <c r="I154" s="14"/>
    </row>
    <row r="155" spans="1:8" ht="12.75">
      <c r="A155" s="11"/>
      <c r="B155" s="11" t="s">
        <v>199</v>
      </c>
      <c r="C155" s="15" t="s">
        <v>200</v>
      </c>
      <c r="D155" s="15"/>
      <c r="E155" s="15"/>
      <c r="H155" s="18"/>
    </row>
    <row r="156" spans="1:9" ht="12.75">
      <c r="A156" s="11"/>
      <c r="B156" s="10"/>
      <c r="C156" s="15" t="s">
        <v>201</v>
      </c>
      <c r="D156" s="15"/>
      <c r="E156" s="15"/>
      <c r="F156" s="11" t="s">
        <v>26</v>
      </c>
      <c r="G156" s="17">
        <v>12</v>
      </c>
      <c r="H156" s="16"/>
      <c r="I156" s="14">
        <f>G156*H156</f>
        <v>0</v>
      </c>
    </row>
    <row r="157" spans="1:9" ht="12.75">
      <c r="A157" s="10" t="s">
        <v>230</v>
      </c>
      <c r="B157" s="11" t="s">
        <v>34</v>
      </c>
      <c r="C157" s="15" t="s">
        <v>203</v>
      </c>
      <c r="D157" s="15"/>
      <c r="E157" s="15"/>
      <c r="F157" s="11"/>
      <c r="G157" s="13"/>
      <c r="H157" s="16"/>
      <c r="I157" s="14"/>
    </row>
    <row r="158" spans="1:9" ht="12.75">
      <c r="A158" s="11"/>
      <c r="B158" s="11" t="s">
        <v>204</v>
      </c>
      <c r="C158" s="15" t="s">
        <v>205</v>
      </c>
      <c r="D158" s="15"/>
      <c r="E158" s="15"/>
      <c r="F158" s="11" t="s">
        <v>26</v>
      </c>
      <c r="G158" s="17">
        <v>12</v>
      </c>
      <c r="H158" s="16"/>
      <c r="I158" s="14">
        <f>G158*H158</f>
        <v>0</v>
      </c>
    </row>
    <row r="159" spans="1:9" ht="12.75">
      <c r="A159" s="10" t="s">
        <v>231</v>
      </c>
      <c r="B159" s="15" t="s">
        <v>232</v>
      </c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233</v>
      </c>
      <c r="B160" s="11" t="s">
        <v>210</v>
      </c>
      <c r="C160" s="12" t="s">
        <v>234</v>
      </c>
      <c r="D160" s="12"/>
      <c r="E160" s="12"/>
      <c r="F160" s="11"/>
      <c r="G160" s="13"/>
      <c r="H160" s="16"/>
      <c r="I160" s="14"/>
    </row>
    <row r="161" spans="1:9" ht="12.75">
      <c r="A161" s="11"/>
      <c r="B161" s="11" t="s">
        <v>235</v>
      </c>
      <c r="C161" s="12" t="s">
        <v>236</v>
      </c>
      <c r="D161" s="12"/>
      <c r="E161" s="12"/>
      <c r="F161" s="11" t="s">
        <v>60</v>
      </c>
      <c r="G161" s="19">
        <v>0.5</v>
      </c>
      <c r="H161" s="16"/>
      <c r="I161" s="14">
        <f>G161*H161</f>
        <v>0</v>
      </c>
    </row>
    <row r="162" spans="1:9" ht="12.75">
      <c r="A162" s="10" t="s">
        <v>237</v>
      </c>
      <c r="B162" s="11" t="s">
        <v>210</v>
      </c>
      <c r="C162" s="15" t="s">
        <v>218</v>
      </c>
      <c r="D162" s="15"/>
      <c r="E162" s="15"/>
      <c r="F162" s="11"/>
      <c r="G162" s="13"/>
      <c r="H162" s="16"/>
      <c r="I162" s="14"/>
    </row>
    <row r="163" spans="1:9" ht="12.75">
      <c r="A163" s="11"/>
      <c r="B163" s="11" t="s">
        <v>238</v>
      </c>
      <c r="C163" s="15"/>
      <c r="D163" s="15"/>
      <c r="E163" s="15"/>
      <c r="F163" s="11" t="s">
        <v>60</v>
      </c>
      <c r="G163" s="19">
        <v>0.5</v>
      </c>
      <c r="H163" s="16"/>
      <c r="I163" s="14">
        <f>G163*H163</f>
        <v>0</v>
      </c>
    </row>
    <row r="164" spans="1:9" ht="12.75">
      <c r="A164" s="10" t="s">
        <v>239</v>
      </c>
      <c r="B164" s="11" t="s">
        <v>210</v>
      </c>
      <c r="C164" s="15" t="s">
        <v>240</v>
      </c>
      <c r="D164" s="15"/>
      <c r="E164" s="15"/>
      <c r="F164" s="11"/>
      <c r="G164" s="13"/>
      <c r="H164" s="16"/>
      <c r="I164" s="14"/>
    </row>
    <row r="165" spans="1:9" ht="12.75">
      <c r="A165" s="11"/>
      <c r="B165" s="11" t="s">
        <v>241</v>
      </c>
      <c r="C165" s="15"/>
      <c r="D165" s="15"/>
      <c r="E165" s="15"/>
      <c r="F165" s="11" t="s">
        <v>48</v>
      </c>
      <c r="G165" s="17">
        <v>6</v>
      </c>
      <c r="H165" s="16"/>
      <c r="I165" s="14">
        <f>G165*H165</f>
        <v>0</v>
      </c>
    </row>
    <row r="166" spans="1:9" ht="12.75">
      <c r="A166" s="10" t="s">
        <v>242</v>
      </c>
      <c r="B166" s="11" t="s">
        <v>54</v>
      </c>
      <c r="C166" s="15" t="s">
        <v>243</v>
      </c>
      <c r="D166" s="15"/>
      <c r="E166" s="15"/>
      <c r="F166" s="11"/>
      <c r="G166" s="13"/>
      <c r="H166" s="16"/>
      <c r="I166" s="14"/>
    </row>
    <row r="167" spans="1:9" ht="12.75">
      <c r="A167" s="11"/>
      <c r="B167" s="11" t="s">
        <v>244</v>
      </c>
      <c r="C167" s="15" t="s">
        <v>245</v>
      </c>
      <c r="D167" s="15"/>
      <c r="E167" s="15"/>
      <c r="F167" s="11" t="s">
        <v>142</v>
      </c>
      <c r="G167" s="17">
        <v>20</v>
      </c>
      <c r="H167" s="16"/>
      <c r="I167" s="14">
        <f>G167*H167</f>
        <v>0</v>
      </c>
    </row>
    <row r="168" spans="1:9" ht="12.75">
      <c r="A168" s="20" t="s">
        <v>70</v>
      </c>
      <c r="B168" s="20"/>
      <c r="C168" s="20"/>
      <c r="D168" s="20"/>
      <c r="E168" s="20"/>
      <c r="F168" s="20"/>
      <c r="G168" s="20"/>
      <c r="H168" s="20"/>
      <c r="I168" s="21">
        <f>SUM(I80:I167)</f>
        <v>0</v>
      </c>
    </row>
    <row r="169" spans="1:9" ht="12.75">
      <c r="A169" s="9">
        <v>4</v>
      </c>
      <c r="B169" s="9" t="s">
        <v>246</v>
      </c>
      <c r="C169" s="9"/>
      <c r="D169" s="9"/>
      <c r="E169" s="9"/>
      <c r="F169" s="9"/>
      <c r="G169" s="9"/>
      <c r="H169" s="9"/>
      <c r="I169" s="9"/>
    </row>
    <row r="170" spans="1:9" ht="12.75">
      <c r="A170" s="9"/>
      <c r="B170" s="9" t="s">
        <v>247</v>
      </c>
      <c r="C170" s="9"/>
      <c r="D170" s="9"/>
      <c r="E170" s="9"/>
      <c r="F170" s="9"/>
      <c r="G170" s="9"/>
      <c r="H170" s="9"/>
      <c r="I170" s="9"/>
    </row>
    <row r="171" spans="1:9" ht="12.75">
      <c r="A171" s="10" t="s">
        <v>248</v>
      </c>
      <c r="B171" s="11" t="s">
        <v>34</v>
      </c>
      <c r="C171" s="15" t="s">
        <v>249</v>
      </c>
      <c r="D171" s="15"/>
      <c r="E171" s="15"/>
      <c r="F171" s="11"/>
      <c r="G171" s="13"/>
      <c r="H171" s="14"/>
      <c r="I171" s="14"/>
    </row>
    <row r="172" spans="1:5" ht="12.75">
      <c r="A172" s="11"/>
      <c r="B172" s="11" t="s">
        <v>250</v>
      </c>
      <c r="C172" s="15" t="s">
        <v>251</v>
      </c>
      <c r="D172" s="15"/>
      <c r="E172" s="15"/>
    </row>
    <row r="173" spans="1:9" ht="12.75">
      <c r="A173" s="11"/>
      <c r="B173" s="10"/>
      <c r="C173" s="15" t="s">
        <v>252</v>
      </c>
      <c r="D173" s="15"/>
      <c r="E173" s="15"/>
      <c r="F173" s="11" t="s">
        <v>26</v>
      </c>
      <c r="G173" s="17">
        <v>388</v>
      </c>
      <c r="H173" s="14"/>
      <c r="I173" s="14">
        <f>G173*H173</f>
        <v>0</v>
      </c>
    </row>
    <row r="174" spans="1:9" ht="12.75">
      <c r="A174" s="10" t="s">
        <v>253</v>
      </c>
      <c r="B174" s="11" t="s">
        <v>34</v>
      </c>
      <c r="C174" s="15" t="s">
        <v>254</v>
      </c>
      <c r="D174" s="15"/>
      <c r="E174" s="15"/>
      <c r="F174" s="11"/>
      <c r="G174" s="13"/>
      <c r="H174" s="14"/>
      <c r="I174" s="14"/>
    </row>
    <row r="175" spans="1:9" ht="12.75">
      <c r="A175" s="11"/>
      <c r="B175" s="11" t="s">
        <v>255</v>
      </c>
      <c r="C175" s="15" t="s">
        <v>256</v>
      </c>
      <c r="D175" s="15"/>
      <c r="E175" s="15"/>
      <c r="F175" s="11" t="s">
        <v>26</v>
      </c>
      <c r="G175" s="17">
        <v>97</v>
      </c>
      <c r="H175" s="14"/>
      <c r="I175" s="14">
        <f>G175*H175</f>
        <v>0</v>
      </c>
    </row>
    <row r="176" spans="1:9" ht="12.75">
      <c r="A176" s="10" t="s">
        <v>257</v>
      </c>
      <c r="B176" s="11" t="s">
        <v>34</v>
      </c>
      <c r="C176" s="15" t="s">
        <v>184</v>
      </c>
      <c r="D176" s="15"/>
      <c r="E176" s="15"/>
      <c r="F176" s="11"/>
      <c r="G176" s="13"/>
      <c r="H176" s="14"/>
      <c r="I176" s="14"/>
    </row>
    <row r="177" spans="1:5" ht="12.75">
      <c r="A177" s="11"/>
      <c r="B177" s="11" t="s">
        <v>185</v>
      </c>
      <c r="C177" s="15" t="s">
        <v>186</v>
      </c>
      <c r="D177" s="15"/>
      <c r="E177" s="15"/>
    </row>
    <row r="178" spans="1:9" ht="12.75">
      <c r="A178" s="11"/>
      <c r="B178" s="10"/>
      <c r="C178" s="15" t="s">
        <v>187</v>
      </c>
      <c r="D178" s="15"/>
      <c r="E178" s="15"/>
      <c r="F178" s="11" t="s">
        <v>26</v>
      </c>
      <c r="G178" s="17">
        <v>485</v>
      </c>
      <c r="H178" s="14"/>
      <c r="I178" s="14">
        <f>G178*H178</f>
        <v>0</v>
      </c>
    </row>
    <row r="179" spans="1:9" ht="12.75">
      <c r="A179" s="10" t="s">
        <v>258</v>
      </c>
      <c r="B179" s="11" t="s">
        <v>34</v>
      </c>
      <c r="C179" s="15" t="s">
        <v>189</v>
      </c>
      <c r="D179" s="15"/>
      <c r="E179" s="15"/>
      <c r="F179" s="11"/>
      <c r="G179" s="13"/>
      <c r="H179" s="14"/>
      <c r="I179" s="14"/>
    </row>
    <row r="180" spans="1:5" ht="12.75">
      <c r="A180" s="11"/>
      <c r="B180" s="11" t="s">
        <v>190</v>
      </c>
      <c r="C180" s="15" t="s">
        <v>191</v>
      </c>
      <c r="D180" s="15"/>
      <c r="E180" s="15"/>
    </row>
    <row r="181" spans="1:9" ht="12.75">
      <c r="A181" s="11"/>
      <c r="B181" s="10"/>
      <c r="C181" s="15" t="s">
        <v>259</v>
      </c>
      <c r="D181" s="15"/>
      <c r="E181" s="15"/>
      <c r="F181" s="11" t="s">
        <v>26</v>
      </c>
      <c r="G181" s="17">
        <v>471</v>
      </c>
      <c r="H181" s="14"/>
      <c r="I181" s="14">
        <f>G181*H181</f>
        <v>0</v>
      </c>
    </row>
    <row r="182" spans="1:9" ht="12.75">
      <c r="A182" s="10" t="s">
        <v>260</v>
      </c>
      <c r="B182" s="11" t="s">
        <v>34</v>
      </c>
      <c r="C182" s="15" t="s">
        <v>194</v>
      </c>
      <c r="D182" s="15"/>
      <c r="E182" s="15"/>
      <c r="F182" s="11"/>
      <c r="G182" s="13"/>
      <c r="H182" s="14"/>
      <c r="I182" s="14"/>
    </row>
    <row r="183" spans="1:9" ht="12.75">
      <c r="A183" s="11"/>
      <c r="B183" s="11" t="s">
        <v>261</v>
      </c>
      <c r="C183" s="15" t="s">
        <v>196</v>
      </c>
      <c r="D183" s="15"/>
      <c r="E183" s="15"/>
      <c r="F183" s="11" t="s">
        <v>26</v>
      </c>
      <c r="G183" s="17">
        <v>471</v>
      </c>
      <c r="H183" s="14"/>
      <c r="I183" s="14">
        <f>G183*H183</f>
        <v>0</v>
      </c>
    </row>
    <row r="184" spans="1:9" ht="12.75">
      <c r="A184" s="10" t="s">
        <v>262</v>
      </c>
      <c r="B184" s="11" t="s">
        <v>34</v>
      </c>
      <c r="C184" s="15" t="s">
        <v>263</v>
      </c>
      <c r="D184" s="15"/>
      <c r="E184" s="15"/>
      <c r="F184" s="11"/>
      <c r="G184" s="13"/>
      <c r="H184" s="14"/>
      <c r="I184" s="14"/>
    </row>
    <row r="185" spans="1:5" ht="12.75">
      <c r="A185" s="11"/>
      <c r="B185" s="11" t="s">
        <v>199</v>
      </c>
      <c r="C185" s="15" t="s">
        <v>264</v>
      </c>
      <c r="D185" s="15"/>
      <c r="E185" s="15"/>
    </row>
    <row r="186" spans="1:9" ht="12.75">
      <c r="A186" s="11"/>
      <c r="B186" s="10"/>
      <c r="C186" s="15" t="s">
        <v>201</v>
      </c>
      <c r="D186" s="15"/>
      <c r="E186" s="15"/>
      <c r="F186" s="11" t="s">
        <v>26</v>
      </c>
      <c r="G186" s="17">
        <v>471</v>
      </c>
      <c r="H186" s="14"/>
      <c r="I186" s="14">
        <f>G186*H186</f>
        <v>0</v>
      </c>
    </row>
    <row r="187" spans="1:9" ht="12.75">
      <c r="A187" s="10" t="s">
        <v>265</v>
      </c>
      <c r="B187" s="11" t="s">
        <v>34</v>
      </c>
      <c r="C187" s="15" t="s">
        <v>266</v>
      </c>
      <c r="D187" s="15"/>
      <c r="E187" s="15"/>
      <c r="F187" s="11"/>
      <c r="G187" s="13"/>
      <c r="H187" s="14"/>
      <c r="I187" s="14"/>
    </row>
    <row r="188" spans="1:9" ht="12.75">
      <c r="A188" s="11"/>
      <c r="B188" s="11" t="s">
        <v>267</v>
      </c>
      <c r="C188" s="15" t="s">
        <v>205</v>
      </c>
      <c r="D188" s="15"/>
      <c r="E188" s="15"/>
      <c r="F188" s="11" t="s">
        <v>26</v>
      </c>
      <c r="G188" s="17">
        <v>456</v>
      </c>
      <c r="H188" s="14"/>
      <c r="I188" s="14">
        <f>G188*H188</f>
        <v>0</v>
      </c>
    </row>
    <row r="189" spans="1:9" ht="12.75">
      <c r="A189" s="20" t="s">
        <v>70</v>
      </c>
      <c r="B189" s="20"/>
      <c r="C189" s="20"/>
      <c r="D189" s="20"/>
      <c r="E189" s="20"/>
      <c r="F189" s="20"/>
      <c r="G189" s="20"/>
      <c r="H189" s="20"/>
      <c r="I189" s="21">
        <f>I173+I175+I178+I181+I183+I186+I188</f>
        <v>0</v>
      </c>
    </row>
    <row r="190" spans="1:9" ht="12.75">
      <c r="A190" s="9">
        <v>5</v>
      </c>
      <c r="B190" s="9" t="s">
        <v>268</v>
      </c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9" t="s">
        <v>247</v>
      </c>
      <c r="C191" s="9"/>
      <c r="D191" s="9"/>
      <c r="E191" s="9"/>
      <c r="F191" s="9"/>
      <c r="G191" s="9"/>
      <c r="H191" s="9"/>
      <c r="I191" s="9"/>
    </row>
    <row r="192" spans="1:9" ht="12.75">
      <c r="A192" s="10" t="s">
        <v>269</v>
      </c>
      <c r="B192" s="11" t="s">
        <v>34</v>
      </c>
      <c r="C192" s="15" t="s">
        <v>270</v>
      </c>
      <c r="D192" s="15"/>
      <c r="E192" s="15"/>
      <c r="F192" s="11"/>
      <c r="G192" s="13"/>
      <c r="H192" s="16"/>
      <c r="I192" s="14"/>
    </row>
    <row r="193" spans="1:9" ht="12.75">
      <c r="A193" s="11"/>
      <c r="B193" s="11" t="s">
        <v>195</v>
      </c>
      <c r="C193" s="15" t="s">
        <v>271</v>
      </c>
      <c r="D193" s="15"/>
      <c r="E193" s="15"/>
      <c r="F193" s="11" t="s">
        <v>26</v>
      </c>
      <c r="G193" s="17">
        <v>456</v>
      </c>
      <c r="H193" s="16"/>
      <c r="I193" s="14">
        <f>G193*H193</f>
        <v>0</v>
      </c>
    </row>
    <row r="194" spans="1:9" ht="12.75">
      <c r="A194" s="10" t="s">
        <v>272</v>
      </c>
      <c r="B194" s="11" t="s">
        <v>34</v>
      </c>
      <c r="C194" s="15" t="s">
        <v>273</v>
      </c>
      <c r="D194" s="15"/>
      <c r="E194" s="15"/>
      <c r="F194" s="11"/>
      <c r="G194" s="13"/>
      <c r="H194" s="16"/>
      <c r="I194" s="14"/>
    </row>
    <row r="195" spans="1:8" ht="12.75">
      <c r="A195" s="11"/>
      <c r="B195" s="11" t="s">
        <v>199</v>
      </c>
      <c r="C195" s="15" t="s">
        <v>274</v>
      </c>
      <c r="D195" s="15"/>
      <c r="E195" s="15"/>
      <c r="H195" s="18"/>
    </row>
    <row r="196" spans="1:9" ht="12.75">
      <c r="A196" s="11"/>
      <c r="B196" s="10"/>
      <c r="C196" s="15" t="s">
        <v>275</v>
      </c>
      <c r="D196" s="15"/>
      <c r="E196" s="15"/>
      <c r="F196" s="11" t="s">
        <v>26</v>
      </c>
      <c r="G196" s="17">
        <v>456</v>
      </c>
      <c r="H196" s="16"/>
      <c r="I196" s="14">
        <f>G196*H196</f>
        <v>0</v>
      </c>
    </row>
    <row r="197" spans="1:9" ht="12.75">
      <c r="A197" s="10" t="s">
        <v>276</v>
      </c>
      <c r="B197" s="11" t="s">
        <v>34</v>
      </c>
      <c r="C197" s="15" t="s">
        <v>277</v>
      </c>
      <c r="D197" s="15"/>
      <c r="E197" s="15"/>
      <c r="F197" s="11"/>
      <c r="G197" s="13"/>
      <c r="H197" s="14"/>
      <c r="I197" s="14"/>
    </row>
    <row r="198" spans="1:9" ht="12.75">
      <c r="A198" s="11"/>
      <c r="B198" s="11" t="s">
        <v>278</v>
      </c>
      <c r="C198" s="12" t="s">
        <v>279</v>
      </c>
      <c r="D198" s="12"/>
      <c r="E198" s="12"/>
      <c r="F198" s="11" t="s">
        <v>26</v>
      </c>
      <c r="G198" s="17">
        <v>443</v>
      </c>
      <c r="H198" s="14"/>
      <c r="I198" s="14">
        <f>G198*H198</f>
        <v>0</v>
      </c>
    </row>
    <row r="199" spans="1:9" ht="12.75">
      <c r="A199" s="10" t="s">
        <v>280</v>
      </c>
      <c r="B199" s="11" t="s">
        <v>34</v>
      </c>
      <c r="C199" s="15" t="s">
        <v>281</v>
      </c>
      <c r="D199" s="15"/>
      <c r="E199" s="15"/>
      <c r="F199" s="11"/>
      <c r="G199" s="13"/>
      <c r="H199" s="16"/>
      <c r="I199" s="14"/>
    </row>
    <row r="200" spans="1:8" ht="12.75">
      <c r="A200" s="11"/>
      <c r="B200" s="11" t="s">
        <v>195</v>
      </c>
      <c r="C200" s="15" t="s">
        <v>282</v>
      </c>
      <c r="D200" s="15"/>
      <c r="E200" s="15"/>
      <c r="H200" s="18"/>
    </row>
    <row r="201" spans="1:9" ht="12.75">
      <c r="A201" s="11"/>
      <c r="B201" s="10"/>
      <c r="C201" s="15" t="s">
        <v>283</v>
      </c>
      <c r="D201" s="15"/>
      <c r="E201" s="15"/>
      <c r="F201" s="11" t="s">
        <v>26</v>
      </c>
      <c r="G201" s="17">
        <v>2291</v>
      </c>
      <c r="H201" s="16"/>
      <c r="I201" s="14">
        <f>G201*H201</f>
        <v>0</v>
      </c>
    </row>
    <row r="202" spans="1:9" ht="12.75">
      <c r="A202" s="10" t="s">
        <v>284</v>
      </c>
      <c r="B202" s="11" t="s">
        <v>285</v>
      </c>
      <c r="C202" s="15" t="s">
        <v>286</v>
      </c>
      <c r="D202" s="15"/>
      <c r="E202" s="15"/>
      <c r="F202" s="11"/>
      <c r="G202" s="13"/>
      <c r="H202" s="14"/>
      <c r="I202" s="14"/>
    </row>
    <row r="203" spans="1:9" ht="12.75">
      <c r="A203" s="11"/>
      <c r="B203" s="11" t="s">
        <v>287</v>
      </c>
      <c r="C203" s="12" t="s">
        <v>288</v>
      </c>
      <c r="D203" s="12"/>
      <c r="E203" s="12"/>
      <c r="F203" s="11" t="s">
        <v>26</v>
      </c>
      <c r="G203" s="17">
        <v>2291</v>
      </c>
      <c r="H203" s="14"/>
      <c r="I203" s="14">
        <f>G203*H203</f>
        <v>0</v>
      </c>
    </row>
    <row r="204" spans="1:9" ht="12.75">
      <c r="A204" s="10" t="s">
        <v>289</v>
      </c>
      <c r="B204" s="11" t="s">
        <v>34</v>
      </c>
      <c r="C204" s="15" t="s">
        <v>273</v>
      </c>
      <c r="D204" s="15"/>
      <c r="E204" s="15"/>
      <c r="F204" s="11"/>
      <c r="G204" s="13"/>
      <c r="H204" s="16"/>
      <c r="I204" s="14"/>
    </row>
    <row r="205" spans="1:8" ht="12.75">
      <c r="A205" s="11"/>
      <c r="B205" s="11" t="s">
        <v>199</v>
      </c>
      <c r="C205" s="15" t="s">
        <v>274</v>
      </c>
      <c r="D205" s="15"/>
      <c r="E205" s="15"/>
      <c r="H205" s="18"/>
    </row>
    <row r="206" spans="1:9" ht="12.75">
      <c r="A206" s="11"/>
      <c r="B206" s="10"/>
      <c r="C206" s="15" t="s">
        <v>275</v>
      </c>
      <c r="D206" s="15"/>
      <c r="E206" s="15"/>
      <c r="F206" s="11" t="s">
        <v>26</v>
      </c>
      <c r="G206" s="17">
        <v>2291</v>
      </c>
      <c r="H206" s="16"/>
      <c r="I206" s="14">
        <f>G206*H206</f>
        <v>0</v>
      </c>
    </row>
    <row r="207" spans="1:9" ht="12.75">
      <c r="A207" s="10" t="s">
        <v>290</v>
      </c>
      <c r="B207" s="11" t="s">
        <v>34</v>
      </c>
      <c r="C207" s="15" t="s">
        <v>291</v>
      </c>
      <c r="D207" s="15"/>
      <c r="E207" s="15"/>
      <c r="F207" s="11"/>
      <c r="G207" s="13"/>
      <c r="H207" s="16"/>
      <c r="I207" s="14"/>
    </row>
    <row r="208" spans="1:8" ht="12.75">
      <c r="A208" s="11"/>
      <c r="B208" s="11" t="s">
        <v>292</v>
      </c>
      <c r="C208" s="15" t="s">
        <v>293</v>
      </c>
      <c r="D208" s="15"/>
      <c r="E208" s="15"/>
      <c r="H208" s="18"/>
    </row>
    <row r="209" spans="1:9" ht="12.75">
      <c r="A209" s="11"/>
      <c r="B209" s="10"/>
      <c r="C209" s="15" t="s">
        <v>37</v>
      </c>
      <c r="D209" s="15"/>
      <c r="E209" s="15"/>
      <c r="F209" s="11" t="s">
        <v>60</v>
      </c>
      <c r="G209" s="17">
        <v>450</v>
      </c>
      <c r="H209" s="16"/>
      <c r="I209" s="14">
        <f>G209*H209</f>
        <v>0</v>
      </c>
    </row>
    <row r="210" spans="1:9" ht="12.75">
      <c r="A210" s="10" t="s">
        <v>294</v>
      </c>
      <c r="B210" s="11" t="s">
        <v>34</v>
      </c>
      <c r="C210" s="15" t="s">
        <v>295</v>
      </c>
      <c r="D210" s="15"/>
      <c r="E210" s="15"/>
      <c r="F210" s="11"/>
      <c r="G210" s="13"/>
      <c r="H210" s="16"/>
      <c r="I210" s="14"/>
    </row>
    <row r="211" spans="1:9" ht="12.75">
      <c r="A211" s="11"/>
      <c r="B211" s="11" t="s">
        <v>195</v>
      </c>
      <c r="C211" s="15" t="s">
        <v>271</v>
      </c>
      <c r="D211" s="15"/>
      <c r="E211" s="15"/>
      <c r="F211" s="11" t="s">
        <v>26</v>
      </c>
      <c r="G211" s="17">
        <v>2177</v>
      </c>
      <c r="H211" s="16"/>
      <c r="I211" s="14">
        <f>G211*H211</f>
        <v>0</v>
      </c>
    </row>
    <row r="214" spans="1:9" ht="12.75">
      <c r="A214" s="10" t="s">
        <v>296</v>
      </c>
      <c r="B214" s="11" t="s">
        <v>34</v>
      </c>
      <c r="C214" s="15" t="s">
        <v>273</v>
      </c>
      <c r="D214" s="15"/>
      <c r="E214" s="15"/>
      <c r="F214" s="11"/>
      <c r="G214" s="13"/>
      <c r="H214" s="16"/>
      <c r="I214" s="14"/>
    </row>
    <row r="215" spans="1:8" ht="12.75">
      <c r="A215" s="11"/>
      <c r="B215" s="11" t="s">
        <v>199</v>
      </c>
      <c r="C215" s="15" t="s">
        <v>274</v>
      </c>
      <c r="D215" s="15"/>
      <c r="E215" s="15"/>
      <c r="H215" s="18"/>
    </row>
    <row r="216" spans="1:9" ht="12.75">
      <c r="A216" s="11"/>
      <c r="B216" s="10"/>
      <c r="C216" s="15" t="s">
        <v>297</v>
      </c>
      <c r="D216" s="15"/>
      <c r="E216" s="15"/>
      <c r="F216" s="11" t="s">
        <v>26</v>
      </c>
      <c r="G216" s="17">
        <v>2177</v>
      </c>
      <c r="H216" s="16"/>
      <c r="I216" s="14">
        <f>G216*H216</f>
        <v>0</v>
      </c>
    </row>
    <row r="217" spans="1:9" ht="12.75">
      <c r="A217" s="10" t="s">
        <v>298</v>
      </c>
      <c r="B217" s="11" t="s">
        <v>34</v>
      </c>
      <c r="C217" s="15" t="s">
        <v>299</v>
      </c>
      <c r="D217" s="15"/>
      <c r="E217" s="15"/>
      <c r="F217" s="11"/>
      <c r="G217" s="13"/>
      <c r="H217" s="16"/>
      <c r="I217" s="14"/>
    </row>
    <row r="218" spans="1:9" ht="12.75">
      <c r="A218" s="11"/>
      <c r="B218" s="11" t="s">
        <v>300</v>
      </c>
      <c r="C218" s="12" t="s">
        <v>301</v>
      </c>
      <c r="D218" s="12"/>
      <c r="E218" s="12"/>
      <c r="F218" s="11" t="s">
        <v>26</v>
      </c>
      <c r="G218" s="17">
        <v>2177</v>
      </c>
      <c r="H218" s="16"/>
      <c r="I218" s="14">
        <f>G218*H218</f>
        <v>0</v>
      </c>
    </row>
    <row r="219" spans="1:9" ht="12.75">
      <c r="A219" s="20" t="s">
        <v>70</v>
      </c>
      <c r="B219" s="20"/>
      <c r="C219" s="20"/>
      <c r="D219" s="20"/>
      <c r="E219" s="20"/>
      <c r="F219" s="20"/>
      <c r="G219" s="20"/>
      <c r="H219" s="20"/>
      <c r="I219" s="21">
        <f>I193+I196+I198+I201+I203+I206+I209+I211+I216+I218</f>
        <v>0</v>
      </c>
    </row>
    <row r="220" spans="1:9" ht="12.75">
      <c r="A220" s="9">
        <v>6</v>
      </c>
      <c r="B220" s="9" t="s">
        <v>302</v>
      </c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 t="s">
        <v>15</v>
      </c>
      <c r="C221" s="9"/>
      <c r="D221" s="9"/>
      <c r="E221" s="9"/>
      <c r="F221" s="9"/>
      <c r="G221" s="9"/>
      <c r="H221" s="9"/>
      <c r="I221" s="9"/>
    </row>
    <row r="222" spans="1:9" ht="12.75">
      <c r="A222" s="10" t="s">
        <v>303</v>
      </c>
      <c r="B222" s="12" t="s">
        <v>304</v>
      </c>
      <c r="C222" s="12"/>
      <c r="D222" s="12"/>
      <c r="E222" s="12"/>
      <c r="F222" s="12"/>
      <c r="G222" s="12"/>
      <c r="H222" s="12"/>
      <c r="I222" s="12"/>
    </row>
    <row r="223" spans="1:9" ht="12.75">
      <c r="A223" s="10" t="s">
        <v>305</v>
      </c>
      <c r="B223" s="11" t="s">
        <v>306</v>
      </c>
      <c r="C223" s="15" t="s">
        <v>307</v>
      </c>
      <c r="D223" s="15"/>
      <c r="E223" s="15"/>
      <c r="F223" s="11"/>
      <c r="G223" s="13"/>
      <c r="H223" s="14"/>
      <c r="I223" s="14"/>
    </row>
    <row r="224" spans="1:9" ht="12.75">
      <c r="A224" s="11"/>
      <c r="B224" s="11" t="s">
        <v>308</v>
      </c>
      <c r="C224" s="15" t="s">
        <v>309</v>
      </c>
      <c r="D224" s="15"/>
      <c r="E224" s="15"/>
      <c r="F224" s="11" t="s">
        <v>161</v>
      </c>
      <c r="G224" s="17">
        <v>45</v>
      </c>
      <c r="H224" s="14"/>
      <c r="I224" s="14">
        <f>G224*H224</f>
        <v>0</v>
      </c>
    </row>
    <row r="225" spans="1:9" ht="12.75">
      <c r="A225" s="10" t="s">
        <v>310</v>
      </c>
      <c r="B225" s="11" t="s">
        <v>17</v>
      </c>
      <c r="C225" s="15" t="s">
        <v>311</v>
      </c>
      <c r="D225" s="15"/>
      <c r="E225" s="15"/>
      <c r="F225" s="11"/>
      <c r="G225" s="13"/>
      <c r="H225" s="14"/>
      <c r="I225" s="14"/>
    </row>
    <row r="226" spans="1:5" ht="12.75">
      <c r="A226" s="11"/>
      <c r="B226" s="11" t="s">
        <v>86</v>
      </c>
      <c r="C226" s="15" t="s">
        <v>312</v>
      </c>
      <c r="D226" s="15"/>
      <c r="E226" s="15"/>
    </row>
    <row r="227" spans="1:9" ht="12.75">
      <c r="A227" s="11"/>
      <c r="B227" s="10"/>
      <c r="C227" s="15" t="s">
        <v>313</v>
      </c>
      <c r="D227" s="15"/>
      <c r="E227" s="15"/>
      <c r="F227" s="11" t="s">
        <v>48</v>
      </c>
      <c r="G227" s="17">
        <v>18</v>
      </c>
      <c r="H227" s="14"/>
      <c r="I227" s="14">
        <f>G227*H227</f>
        <v>0</v>
      </c>
    </row>
    <row r="228" spans="1:9" ht="12.75">
      <c r="A228" s="10" t="s">
        <v>314</v>
      </c>
      <c r="B228" s="11" t="s">
        <v>34</v>
      </c>
      <c r="C228" s="15" t="s">
        <v>315</v>
      </c>
      <c r="D228" s="15"/>
      <c r="E228" s="15"/>
      <c r="F228" s="11"/>
      <c r="G228" s="13"/>
      <c r="H228" s="16"/>
      <c r="I228" s="14"/>
    </row>
    <row r="229" spans="1:9" ht="12.75">
      <c r="A229" s="11"/>
      <c r="B229" s="11" t="s">
        <v>316</v>
      </c>
      <c r="C229" s="15" t="s">
        <v>317</v>
      </c>
      <c r="D229" s="15"/>
      <c r="E229" s="15"/>
      <c r="F229" s="11" t="s">
        <v>48</v>
      </c>
      <c r="G229" s="17">
        <v>6</v>
      </c>
      <c r="H229" s="16"/>
      <c r="I229" s="14">
        <f>G229*H229</f>
        <v>0</v>
      </c>
    </row>
    <row r="230" spans="1:9" ht="12.75">
      <c r="A230" s="10" t="s">
        <v>318</v>
      </c>
      <c r="B230" s="11" t="s">
        <v>34</v>
      </c>
      <c r="C230" s="15" t="s">
        <v>319</v>
      </c>
      <c r="D230" s="15"/>
      <c r="E230" s="15"/>
      <c r="F230" s="11"/>
      <c r="G230" s="13"/>
      <c r="H230" s="16"/>
      <c r="I230" s="14"/>
    </row>
    <row r="231" spans="1:9" ht="12.75">
      <c r="A231" s="11"/>
      <c r="B231" s="11" t="s">
        <v>320</v>
      </c>
      <c r="C231" s="12" t="s">
        <v>321</v>
      </c>
      <c r="D231" s="12"/>
      <c r="E231" s="12"/>
      <c r="F231" s="11" t="s">
        <v>26</v>
      </c>
      <c r="G231" s="17">
        <v>2</v>
      </c>
      <c r="H231" s="16"/>
      <c r="I231" s="14">
        <f>G231*H231</f>
        <v>0</v>
      </c>
    </row>
    <row r="232" spans="1:9" ht="12.75">
      <c r="A232" s="10" t="s">
        <v>322</v>
      </c>
      <c r="B232" s="11" t="s">
        <v>149</v>
      </c>
      <c r="C232" s="15" t="s">
        <v>323</v>
      </c>
      <c r="D232" s="15"/>
      <c r="E232" s="15"/>
      <c r="F232" s="11"/>
      <c r="G232" s="13"/>
      <c r="H232" s="16"/>
      <c r="I232" s="14"/>
    </row>
    <row r="233" spans="1:8" ht="12.75">
      <c r="A233" s="11"/>
      <c r="B233" s="11" t="s">
        <v>150</v>
      </c>
      <c r="C233" s="15" t="s">
        <v>324</v>
      </c>
      <c r="D233" s="15"/>
      <c r="E233" s="15"/>
      <c r="H233" s="18"/>
    </row>
    <row r="234" spans="1:9" ht="12.75">
      <c r="A234" s="11"/>
      <c r="B234" s="10"/>
      <c r="C234" s="15" t="s">
        <v>325</v>
      </c>
      <c r="D234" s="15"/>
      <c r="E234" s="15"/>
      <c r="F234" s="11" t="s">
        <v>26</v>
      </c>
      <c r="G234" s="17">
        <v>8</v>
      </c>
      <c r="H234" s="16"/>
      <c r="I234" s="14">
        <f>G234*H234</f>
        <v>0</v>
      </c>
    </row>
    <row r="235" spans="1:9" ht="12.75">
      <c r="A235" s="10" t="s">
        <v>326</v>
      </c>
      <c r="B235" s="11" t="s">
        <v>34</v>
      </c>
      <c r="C235" s="15" t="s">
        <v>327</v>
      </c>
      <c r="D235" s="15"/>
      <c r="E235" s="15"/>
      <c r="F235" s="11"/>
      <c r="G235" s="13"/>
      <c r="H235" s="14"/>
      <c r="I235" s="14"/>
    </row>
    <row r="236" spans="1:9" ht="12.75">
      <c r="A236" s="11"/>
      <c r="B236" s="11" t="s">
        <v>328</v>
      </c>
      <c r="C236" s="12" t="s">
        <v>329</v>
      </c>
      <c r="D236" s="12"/>
      <c r="E236" s="12"/>
      <c r="F236" s="11" t="s">
        <v>26</v>
      </c>
      <c r="G236" s="17">
        <v>65</v>
      </c>
      <c r="H236" s="14"/>
      <c r="I236" s="14">
        <f>G236*H236</f>
        <v>0</v>
      </c>
    </row>
    <row r="237" spans="1:9" ht="12.75">
      <c r="A237" s="10" t="s">
        <v>326</v>
      </c>
      <c r="B237" s="11" t="s">
        <v>149</v>
      </c>
      <c r="C237" s="15" t="s">
        <v>330</v>
      </c>
      <c r="D237" s="15"/>
      <c r="E237" s="15"/>
      <c r="F237" s="11"/>
      <c r="G237" s="13"/>
      <c r="H237" s="16"/>
      <c r="I237" s="14"/>
    </row>
    <row r="238" spans="1:9" ht="12.75">
      <c r="A238" s="11"/>
      <c r="B238" s="11" t="s">
        <v>150</v>
      </c>
      <c r="C238" s="12" t="s">
        <v>331</v>
      </c>
      <c r="D238" s="12"/>
      <c r="E238" s="12"/>
      <c r="F238" s="11" t="s">
        <v>26</v>
      </c>
      <c r="G238" s="17">
        <v>400</v>
      </c>
      <c r="H238" s="16"/>
      <c r="I238" s="14">
        <f>G238*H238</f>
        <v>0</v>
      </c>
    </row>
    <row r="239" spans="1:9" ht="12.75">
      <c r="A239" s="10" t="s">
        <v>332</v>
      </c>
      <c r="B239" s="11" t="s">
        <v>149</v>
      </c>
      <c r="C239" s="15" t="s">
        <v>333</v>
      </c>
      <c r="D239" s="15"/>
      <c r="E239" s="15"/>
      <c r="F239" s="11"/>
      <c r="G239" s="13"/>
      <c r="H239" s="14"/>
      <c r="I239" s="14"/>
    </row>
    <row r="240" spans="1:9" ht="12.75">
      <c r="A240" s="11"/>
      <c r="B240" s="11" t="s">
        <v>150</v>
      </c>
      <c r="C240" s="12" t="s">
        <v>334</v>
      </c>
      <c r="D240" s="12"/>
      <c r="E240" s="12"/>
      <c r="F240" s="11" t="s">
        <v>26</v>
      </c>
      <c r="G240" s="17">
        <v>819</v>
      </c>
      <c r="H240" s="14"/>
      <c r="I240" s="14">
        <f>G240*H240</f>
        <v>0</v>
      </c>
    </row>
    <row r="241" spans="1:9" ht="12.75">
      <c r="A241" s="10" t="s">
        <v>335</v>
      </c>
      <c r="B241" s="11" t="s">
        <v>17</v>
      </c>
      <c r="C241" s="15" t="s">
        <v>336</v>
      </c>
      <c r="D241" s="15"/>
      <c r="E241" s="15"/>
      <c r="F241" s="11"/>
      <c r="G241" s="13"/>
      <c r="H241" s="16"/>
      <c r="I241" s="14"/>
    </row>
    <row r="242" spans="1:8" ht="12.75">
      <c r="A242" s="11"/>
      <c r="B242" s="11" t="s">
        <v>337</v>
      </c>
      <c r="C242" s="15" t="s">
        <v>338</v>
      </c>
      <c r="D242" s="15"/>
      <c r="E242" s="15"/>
      <c r="H242" s="18"/>
    </row>
    <row r="243" spans="1:9" ht="12.75">
      <c r="A243" s="11"/>
      <c r="B243" s="10" t="s">
        <v>141</v>
      </c>
      <c r="C243" s="15"/>
      <c r="D243" s="15"/>
      <c r="E243" s="15"/>
      <c r="F243" s="11" t="s">
        <v>26</v>
      </c>
      <c r="G243" s="17">
        <v>1378</v>
      </c>
      <c r="H243" s="16"/>
      <c r="I243" s="14">
        <f>G243*H243</f>
        <v>0</v>
      </c>
    </row>
    <row r="244" spans="1:9" ht="12.75">
      <c r="A244" s="10" t="s">
        <v>339</v>
      </c>
      <c r="B244" s="11" t="s">
        <v>17</v>
      </c>
      <c r="C244" s="15" t="s">
        <v>340</v>
      </c>
      <c r="D244" s="15"/>
      <c r="E244" s="15"/>
      <c r="F244" s="11"/>
      <c r="G244" s="13"/>
      <c r="H244" s="16"/>
      <c r="I244" s="14"/>
    </row>
    <row r="245" spans="1:8" ht="12.75">
      <c r="A245" s="11"/>
      <c r="B245" s="11" t="s">
        <v>93</v>
      </c>
      <c r="C245" s="15" t="s">
        <v>341</v>
      </c>
      <c r="D245" s="15"/>
      <c r="E245" s="15"/>
      <c r="H245" s="18"/>
    </row>
    <row r="246" spans="1:9" ht="12.75">
      <c r="A246" s="11"/>
      <c r="B246" s="10" t="s">
        <v>342</v>
      </c>
      <c r="C246" s="15" t="s">
        <v>121</v>
      </c>
      <c r="D246" s="15"/>
      <c r="E246" s="15"/>
      <c r="F246" s="11" t="s">
        <v>48</v>
      </c>
      <c r="G246" s="17">
        <v>110</v>
      </c>
      <c r="H246" s="16"/>
      <c r="I246" s="14">
        <f>G246*H246</f>
        <v>0</v>
      </c>
    </row>
    <row r="247" spans="1:9" ht="12.75">
      <c r="A247" s="20" t="s">
        <v>70</v>
      </c>
      <c r="B247" s="20"/>
      <c r="C247" s="20"/>
      <c r="D247" s="20"/>
      <c r="E247" s="20"/>
      <c r="F247" s="20"/>
      <c r="G247" s="20"/>
      <c r="H247" s="20"/>
      <c r="I247" s="21">
        <f>I224+I227+I229+I231+I234+I238+I240+I243+I246</f>
        <v>0</v>
      </c>
    </row>
    <row r="248" spans="1:9" ht="12.75">
      <c r="A248" s="9">
        <v>7</v>
      </c>
      <c r="B248" s="9" t="s">
        <v>343</v>
      </c>
      <c r="C248" s="9"/>
      <c r="D248" s="9"/>
      <c r="E248" s="9"/>
      <c r="F248" s="9"/>
      <c r="G248" s="9"/>
      <c r="H248" s="9"/>
      <c r="I248" s="9"/>
    </row>
    <row r="249" spans="1:9" ht="12.75">
      <c r="A249" s="9"/>
      <c r="B249" s="9" t="s">
        <v>344</v>
      </c>
      <c r="C249" s="9"/>
      <c r="D249" s="9"/>
      <c r="E249" s="9"/>
      <c r="F249" s="9"/>
      <c r="G249" s="9"/>
      <c r="H249" s="9"/>
      <c r="I249" s="9"/>
    </row>
    <row r="250" spans="1:9" ht="12.75">
      <c r="A250" s="10" t="s">
        <v>345</v>
      </c>
      <c r="B250" s="11" t="s">
        <v>149</v>
      </c>
      <c r="C250" s="15" t="s">
        <v>346</v>
      </c>
      <c r="D250" s="15"/>
      <c r="E250" s="15"/>
      <c r="F250" s="11"/>
      <c r="G250" s="13"/>
      <c r="H250" s="14"/>
      <c r="I250" s="14"/>
    </row>
    <row r="251" spans="1:9" ht="12.75">
      <c r="A251" s="11"/>
      <c r="B251" s="11" t="s">
        <v>150</v>
      </c>
      <c r="C251" s="15"/>
      <c r="D251" s="15"/>
      <c r="E251" s="15"/>
      <c r="F251" s="11" t="s">
        <v>142</v>
      </c>
      <c r="G251" s="17">
        <v>51</v>
      </c>
      <c r="H251" s="14"/>
      <c r="I251" s="14">
        <f>G251*H251</f>
        <v>0</v>
      </c>
    </row>
    <row r="252" spans="1:9" ht="12.75">
      <c r="A252" s="10" t="s">
        <v>347</v>
      </c>
      <c r="B252" s="11" t="s">
        <v>34</v>
      </c>
      <c r="C252" s="15" t="s">
        <v>348</v>
      </c>
      <c r="D252" s="15"/>
      <c r="E252" s="15"/>
      <c r="F252" s="11"/>
      <c r="G252" s="13"/>
      <c r="H252" s="14"/>
      <c r="I252" s="14"/>
    </row>
    <row r="253" spans="1:9" ht="12.75">
      <c r="A253" s="11"/>
      <c r="B253" s="11" t="s">
        <v>349</v>
      </c>
      <c r="C253" s="15" t="s">
        <v>350</v>
      </c>
      <c r="D253" s="15"/>
      <c r="E253" s="15"/>
      <c r="F253" s="11" t="s">
        <v>161</v>
      </c>
      <c r="G253" s="17">
        <v>24</v>
      </c>
      <c r="H253" s="14"/>
      <c r="I253" s="14">
        <f>G253*H253</f>
        <v>0</v>
      </c>
    </row>
    <row r="254" spans="1:9" ht="12.75">
      <c r="A254" s="11"/>
      <c r="B254" s="11"/>
      <c r="C254" s="25" t="s">
        <v>392</v>
      </c>
      <c r="D254" s="25"/>
      <c r="E254" s="25"/>
      <c r="F254" s="11" t="s">
        <v>142</v>
      </c>
      <c r="G254" s="17">
        <v>12</v>
      </c>
      <c r="H254" s="14"/>
      <c r="I254" s="14">
        <f>H254*G254</f>
        <v>0</v>
      </c>
    </row>
    <row r="255" spans="1:9" ht="12.75">
      <c r="A255" s="11"/>
      <c r="B255" s="11"/>
      <c r="C255" s="25" t="s">
        <v>393</v>
      </c>
      <c r="D255" s="25"/>
      <c r="E255" s="25"/>
      <c r="F255" s="11" t="s">
        <v>395</v>
      </c>
      <c r="G255" s="17">
        <v>12</v>
      </c>
      <c r="H255" s="14"/>
      <c r="I255" s="14">
        <f>H255*G255</f>
        <v>0</v>
      </c>
    </row>
    <row r="256" spans="1:9" ht="12.75">
      <c r="A256" s="11"/>
      <c r="B256" s="11"/>
      <c r="C256" s="25" t="s">
        <v>394</v>
      </c>
      <c r="D256" s="25"/>
      <c r="E256" s="25"/>
      <c r="F256" s="11" t="s">
        <v>142</v>
      </c>
      <c r="G256" s="17">
        <v>1</v>
      </c>
      <c r="H256" s="14"/>
      <c r="I256" s="14">
        <f>H256*G256</f>
        <v>0</v>
      </c>
    </row>
    <row r="257" spans="1:9" ht="12.75">
      <c r="A257" s="20" t="s">
        <v>70</v>
      </c>
      <c r="B257" s="20"/>
      <c r="C257" s="20"/>
      <c r="D257" s="20"/>
      <c r="E257" s="20"/>
      <c r="F257" s="20"/>
      <c r="G257" s="20"/>
      <c r="H257" s="20"/>
      <c r="I257" s="21">
        <f>I251+I253+I254+I255+I256</f>
        <v>0</v>
      </c>
    </row>
    <row r="258" spans="1:9" ht="12.75">
      <c r="A258" s="9">
        <v>8</v>
      </c>
      <c r="B258" s="9" t="s">
        <v>351</v>
      </c>
      <c r="C258" s="9"/>
      <c r="D258" s="9"/>
      <c r="E258" s="9"/>
      <c r="F258" s="9"/>
      <c r="G258" s="9"/>
      <c r="H258" s="9"/>
      <c r="I258" s="9"/>
    </row>
    <row r="259" spans="1:9" ht="12.75">
      <c r="A259" s="9"/>
      <c r="B259" s="9" t="s">
        <v>352</v>
      </c>
      <c r="C259" s="9"/>
      <c r="D259" s="9"/>
      <c r="E259" s="9"/>
      <c r="F259" s="9"/>
      <c r="G259" s="9"/>
      <c r="H259" s="9"/>
      <c r="I259" s="9"/>
    </row>
    <row r="260" spans="1:9" ht="12.75">
      <c r="A260" s="10" t="s">
        <v>353</v>
      </c>
      <c r="B260" s="11" t="s">
        <v>54</v>
      </c>
      <c r="C260" s="15" t="s">
        <v>354</v>
      </c>
      <c r="D260" s="15"/>
      <c r="E260" s="15"/>
      <c r="F260" s="11"/>
      <c r="G260" s="13"/>
      <c r="H260" s="16"/>
      <c r="I260" s="14"/>
    </row>
    <row r="261" spans="1:8" ht="12.75">
      <c r="A261" s="11"/>
      <c r="B261" s="11" t="s">
        <v>355</v>
      </c>
      <c r="C261" s="15" t="s">
        <v>356</v>
      </c>
      <c r="D261" s="15"/>
      <c r="E261" s="15"/>
      <c r="H261" s="18"/>
    </row>
    <row r="262" spans="1:9" ht="12.75">
      <c r="A262" s="11"/>
      <c r="B262" s="10"/>
      <c r="C262" s="15" t="s">
        <v>357</v>
      </c>
      <c r="D262" s="15"/>
      <c r="E262" s="15"/>
      <c r="F262" s="11" t="s">
        <v>161</v>
      </c>
      <c r="G262" s="17">
        <v>297</v>
      </c>
      <c r="H262" s="16"/>
      <c r="I262" s="14">
        <f>G262*H262</f>
        <v>0</v>
      </c>
    </row>
    <row r="263" spans="1:9" ht="12.75">
      <c r="A263" s="10" t="s">
        <v>358</v>
      </c>
      <c r="B263" s="11" t="s">
        <v>34</v>
      </c>
      <c r="C263" s="15" t="s">
        <v>359</v>
      </c>
      <c r="D263" s="15"/>
      <c r="E263" s="15"/>
      <c r="F263" s="11"/>
      <c r="G263" s="13"/>
      <c r="H263" s="16"/>
      <c r="I263" s="14"/>
    </row>
    <row r="264" spans="1:9" ht="12.75">
      <c r="A264" s="11"/>
      <c r="B264" s="11" t="s">
        <v>360</v>
      </c>
      <c r="C264" s="15" t="s">
        <v>361</v>
      </c>
      <c r="D264" s="15"/>
      <c r="E264" s="15"/>
      <c r="F264" s="11" t="s">
        <v>161</v>
      </c>
      <c r="G264" s="17">
        <v>529</v>
      </c>
      <c r="H264" s="16"/>
      <c r="I264" s="14">
        <f>G264*H264</f>
        <v>0</v>
      </c>
    </row>
    <row r="265" spans="1:9" ht="12.75">
      <c r="A265" s="10" t="s">
        <v>362</v>
      </c>
      <c r="B265" s="12" t="s">
        <v>363</v>
      </c>
      <c r="C265" s="12"/>
      <c r="D265" s="12"/>
      <c r="E265" s="12"/>
      <c r="F265" s="12"/>
      <c r="G265" s="12"/>
      <c r="H265" s="12"/>
      <c r="I265" s="12"/>
    </row>
    <row r="266" spans="1:9" ht="12.75">
      <c r="A266" s="10" t="s">
        <v>364</v>
      </c>
      <c r="B266" s="11" t="s">
        <v>34</v>
      </c>
      <c r="C266" s="15" t="s">
        <v>184</v>
      </c>
      <c r="D266" s="15"/>
      <c r="E266" s="15"/>
      <c r="F266" s="11"/>
      <c r="G266" s="13"/>
      <c r="H266" s="16"/>
      <c r="I266" s="14"/>
    </row>
    <row r="267" spans="1:8" ht="12.75">
      <c r="A267" s="11"/>
      <c r="B267" s="11" t="s">
        <v>185</v>
      </c>
      <c r="C267" s="15" t="s">
        <v>186</v>
      </c>
      <c r="D267" s="15"/>
      <c r="E267" s="15"/>
      <c r="H267" s="18"/>
    </row>
    <row r="268" spans="1:9" ht="12.75">
      <c r="A268" s="11"/>
      <c r="B268" s="10"/>
      <c r="C268" s="15" t="s">
        <v>365</v>
      </c>
      <c r="D268" s="15"/>
      <c r="E268" s="15"/>
      <c r="F268" s="11" t="s">
        <v>26</v>
      </c>
      <c r="G268" s="17">
        <v>518</v>
      </c>
      <c r="H268" s="16"/>
      <c r="I268" s="14">
        <f>G268*H268</f>
        <v>0</v>
      </c>
    </row>
    <row r="269" spans="1:9" ht="12.75">
      <c r="A269" s="10" t="s">
        <v>366</v>
      </c>
      <c r="B269" s="11" t="s">
        <v>34</v>
      </c>
      <c r="C269" s="15" t="s">
        <v>367</v>
      </c>
      <c r="D269" s="15"/>
      <c r="E269" s="15"/>
      <c r="F269" s="11"/>
      <c r="G269" s="13"/>
      <c r="H269" s="16"/>
      <c r="I269" s="14"/>
    </row>
    <row r="270" spans="1:8" ht="12.75">
      <c r="A270" s="11"/>
      <c r="B270" s="11" t="s">
        <v>368</v>
      </c>
      <c r="C270" s="15" t="s">
        <v>191</v>
      </c>
      <c r="D270" s="15"/>
      <c r="E270" s="15"/>
      <c r="H270" s="18"/>
    </row>
    <row r="271" spans="1:9" ht="12.75">
      <c r="A271" s="11"/>
      <c r="B271" s="10"/>
      <c r="C271" s="15" t="s">
        <v>369</v>
      </c>
      <c r="D271" s="15"/>
      <c r="E271" s="15"/>
      <c r="F271" s="11" t="s">
        <v>26</v>
      </c>
      <c r="G271" s="17">
        <v>518</v>
      </c>
      <c r="H271" s="16"/>
      <c r="I271" s="14">
        <f>G271*H271</f>
        <v>0</v>
      </c>
    </row>
    <row r="272" spans="1:9" ht="12.75">
      <c r="A272" s="10" t="s">
        <v>370</v>
      </c>
      <c r="B272" s="11" t="s">
        <v>34</v>
      </c>
      <c r="C272" s="15" t="s">
        <v>363</v>
      </c>
      <c r="D272" s="15"/>
      <c r="E272" s="15"/>
      <c r="F272" s="11"/>
      <c r="G272" s="13"/>
      <c r="H272" s="16"/>
      <c r="I272" s="14"/>
    </row>
    <row r="273" spans="1:8" ht="12.75">
      <c r="A273" s="11"/>
      <c r="B273" s="11" t="s">
        <v>371</v>
      </c>
      <c r="C273" s="15" t="s">
        <v>372</v>
      </c>
      <c r="D273" s="15"/>
      <c r="E273" s="15"/>
      <c r="H273" s="18"/>
    </row>
    <row r="274" spans="1:9" ht="12.75">
      <c r="A274" s="11"/>
      <c r="B274" s="10"/>
      <c r="C274" s="15" t="s">
        <v>373</v>
      </c>
      <c r="D274" s="15"/>
      <c r="E274" s="15"/>
      <c r="F274" s="11" t="s">
        <v>26</v>
      </c>
      <c r="G274" s="17">
        <v>518</v>
      </c>
      <c r="H274" s="16"/>
      <c r="I274" s="14">
        <f>G274*H274</f>
        <v>0</v>
      </c>
    </row>
    <row r="275" spans="1:9" ht="12.75">
      <c r="A275" s="26" t="s">
        <v>374</v>
      </c>
      <c r="B275" s="15" t="s">
        <v>375</v>
      </c>
      <c r="C275" s="15"/>
      <c r="D275" s="15"/>
      <c r="E275" s="15"/>
      <c r="F275" s="15"/>
      <c r="G275" s="15"/>
      <c r="H275" s="15"/>
      <c r="I275" s="15"/>
    </row>
    <row r="276" spans="1:9" ht="12.75">
      <c r="A276" s="10" t="s">
        <v>376</v>
      </c>
      <c r="B276" s="11" t="s">
        <v>34</v>
      </c>
      <c r="C276" s="15" t="s">
        <v>184</v>
      </c>
      <c r="D276" s="15"/>
      <c r="E276" s="15"/>
      <c r="F276" s="11"/>
      <c r="G276" s="13"/>
      <c r="H276" s="16"/>
      <c r="I276" s="14"/>
    </row>
    <row r="277" spans="1:8" ht="12.75">
      <c r="A277" s="11"/>
      <c r="B277" s="11" t="s">
        <v>185</v>
      </c>
      <c r="C277" s="15" t="s">
        <v>186</v>
      </c>
      <c r="D277" s="15"/>
      <c r="E277" s="15"/>
      <c r="H277" s="18"/>
    </row>
    <row r="278" spans="1:9" ht="12.75">
      <c r="A278" s="11"/>
      <c r="B278" s="10"/>
      <c r="C278" s="15" t="s">
        <v>365</v>
      </c>
      <c r="D278" s="15"/>
      <c r="E278" s="15"/>
      <c r="F278" s="11" t="s">
        <v>26</v>
      </c>
      <c r="G278" s="17">
        <v>441</v>
      </c>
      <c r="H278" s="16"/>
      <c r="I278" s="14">
        <f>G278*H278</f>
        <v>0</v>
      </c>
    </row>
    <row r="279" spans="1:9" ht="12.75">
      <c r="A279" s="10" t="s">
        <v>377</v>
      </c>
      <c r="B279" s="11" t="s">
        <v>34</v>
      </c>
      <c r="C279" s="15" t="s">
        <v>367</v>
      </c>
      <c r="D279" s="15"/>
      <c r="E279" s="15"/>
      <c r="F279" s="11"/>
      <c r="G279" s="13"/>
      <c r="H279" s="16"/>
      <c r="I279" s="14"/>
    </row>
    <row r="280" spans="1:8" ht="12.75">
      <c r="A280" s="11"/>
      <c r="B280" s="11" t="s">
        <v>368</v>
      </c>
      <c r="C280" s="15" t="s">
        <v>191</v>
      </c>
      <c r="D280" s="15"/>
      <c r="E280" s="15"/>
      <c r="H280" s="18"/>
    </row>
    <row r="281" spans="1:9" ht="12.75">
      <c r="A281" s="11"/>
      <c r="B281" s="10"/>
      <c r="C281" s="15" t="s">
        <v>192</v>
      </c>
      <c r="D281" s="15"/>
      <c r="E281" s="15"/>
      <c r="F281" s="11" t="s">
        <v>26</v>
      </c>
      <c r="G281" s="17">
        <v>441</v>
      </c>
      <c r="H281" s="16"/>
      <c r="I281" s="14">
        <f>G281*H281</f>
        <v>0</v>
      </c>
    </row>
    <row r="282" spans="1:9" ht="12.75">
      <c r="A282" s="10" t="s">
        <v>378</v>
      </c>
      <c r="B282" s="11" t="s">
        <v>34</v>
      </c>
      <c r="C282" s="15" t="s">
        <v>379</v>
      </c>
      <c r="D282" s="15"/>
      <c r="E282" s="15"/>
      <c r="F282" s="11"/>
      <c r="G282" s="13"/>
      <c r="H282" s="16"/>
      <c r="I282" s="14"/>
    </row>
    <row r="283" spans="1:8" ht="12.75">
      <c r="A283" s="11"/>
      <c r="B283" s="11" t="s">
        <v>371</v>
      </c>
      <c r="C283" s="15" t="s">
        <v>380</v>
      </c>
      <c r="D283" s="15"/>
      <c r="E283" s="15"/>
      <c r="H283" s="18"/>
    </row>
    <row r="284" spans="1:9" ht="12.75">
      <c r="A284" s="11"/>
      <c r="B284" s="10"/>
      <c r="C284" s="15" t="s">
        <v>381</v>
      </c>
      <c r="D284" s="15"/>
      <c r="E284" s="15"/>
      <c r="F284" s="11" t="s">
        <v>26</v>
      </c>
      <c r="G284" s="17">
        <v>441</v>
      </c>
      <c r="H284" s="16"/>
      <c r="I284" s="14">
        <f>G284*H284</f>
        <v>0</v>
      </c>
    </row>
    <row r="285" spans="1:9" ht="12.75">
      <c r="A285" s="20" t="s">
        <v>70</v>
      </c>
      <c r="B285" s="20"/>
      <c r="C285" s="20"/>
      <c r="D285" s="20"/>
      <c r="E285" s="20"/>
      <c r="F285" s="20"/>
      <c r="G285" s="20"/>
      <c r="H285" s="20"/>
      <c r="I285" s="21">
        <f>I262+I264+I268+I271+I274+I278+I281+I284</f>
        <v>0</v>
      </c>
    </row>
    <row r="286" spans="1:9" ht="12.75">
      <c r="A286" s="9">
        <v>10</v>
      </c>
      <c r="B286" s="9" t="s">
        <v>382</v>
      </c>
      <c r="C286" s="9"/>
      <c r="D286" s="9"/>
      <c r="E286" s="9"/>
      <c r="F286" s="9"/>
      <c r="G286" s="9"/>
      <c r="H286" s="9"/>
      <c r="I286" s="9"/>
    </row>
    <row r="287" spans="1:9" ht="12.75">
      <c r="A287" s="9"/>
      <c r="B287" s="9" t="s">
        <v>352</v>
      </c>
      <c r="C287" s="9"/>
      <c r="D287" s="9"/>
      <c r="E287" s="9"/>
      <c r="F287" s="9"/>
      <c r="G287" s="9"/>
      <c r="H287" s="9"/>
      <c r="I287" s="9"/>
    </row>
    <row r="288" spans="1:9" ht="12.75">
      <c r="A288" s="10" t="s">
        <v>383</v>
      </c>
      <c r="B288" s="11" t="s">
        <v>149</v>
      </c>
      <c r="C288" s="15" t="s">
        <v>384</v>
      </c>
      <c r="D288" s="15"/>
      <c r="E288" s="15"/>
      <c r="F288" s="11"/>
      <c r="G288" s="13"/>
      <c r="H288" s="14"/>
      <c r="I288" s="14"/>
    </row>
    <row r="289" spans="1:5" ht="12.75">
      <c r="A289" s="11"/>
      <c r="B289" s="11" t="s">
        <v>150</v>
      </c>
      <c r="C289" s="15" t="s">
        <v>385</v>
      </c>
      <c r="D289" s="15"/>
      <c r="E289" s="15"/>
    </row>
    <row r="290" spans="1:9" ht="12.75">
      <c r="A290" s="11"/>
      <c r="B290" s="10"/>
      <c r="C290" s="15" t="s">
        <v>386</v>
      </c>
      <c r="D290" s="15"/>
      <c r="E290" s="15"/>
      <c r="F290" s="11" t="s">
        <v>26</v>
      </c>
      <c r="G290" s="17">
        <v>17</v>
      </c>
      <c r="H290" s="14"/>
      <c r="I290" s="14">
        <f>G290*H290</f>
        <v>0</v>
      </c>
    </row>
    <row r="291" spans="1:9" ht="12.75">
      <c r="A291" s="20" t="s">
        <v>70</v>
      </c>
      <c r="B291" s="20"/>
      <c r="C291" s="20"/>
      <c r="D291" s="20"/>
      <c r="E291" s="20"/>
      <c r="F291" s="20"/>
      <c r="G291" s="20"/>
      <c r="H291" s="20"/>
      <c r="I291" s="21">
        <f>I290</f>
        <v>0</v>
      </c>
    </row>
    <row r="292" spans="1:13" ht="12.75">
      <c r="A292" s="27" t="s">
        <v>387</v>
      </c>
      <c r="B292" s="27"/>
      <c r="C292" s="27"/>
      <c r="D292" s="27"/>
      <c r="E292" s="27"/>
      <c r="F292" s="27"/>
      <c r="G292" s="27"/>
      <c r="H292" s="27"/>
      <c r="I292" s="28">
        <f>I42+I76+I168+I189+I219+I247+I257+I285+I291</f>
        <v>0</v>
      </c>
      <c r="M292" s="29"/>
    </row>
    <row r="296" spans="2:4" ht="12.75">
      <c r="B296" s="30" t="s">
        <v>388</v>
      </c>
      <c r="C296" s="30"/>
      <c r="D296" s="28">
        <f>I292</f>
        <v>0</v>
      </c>
    </row>
    <row r="297" spans="2:4" ht="12.75">
      <c r="B297" s="31" t="s">
        <v>389</v>
      </c>
      <c r="C297" s="31"/>
      <c r="D297" s="32">
        <f>D298-D296</f>
        <v>0</v>
      </c>
    </row>
    <row r="298" spans="2:4" ht="12.75">
      <c r="B298" s="33" t="s">
        <v>390</v>
      </c>
      <c r="C298" s="33"/>
      <c r="D298" s="34">
        <f>I292*1.23</f>
        <v>0</v>
      </c>
    </row>
    <row r="299" spans="2:9" ht="12.75">
      <c r="B299" s="33" t="s">
        <v>391</v>
      </c>
      <c r="C299" s="33"/>
      <c r="D299" s="35" t="s">
        <v>397</v>
      </c>
      <c r="E299" s="35"/>
      <c r="F299" s="35"/>
      <c r="G299" s="35"/>
      <c r="H299" s="35"/>
      <c r="I299" s="35"/>
    </row>
    <row r="300" spans="2:9" ht="12.75">
      <c r="B300" s="33"/>
      <c r="C300" s="33"/>
      <c r="D300" s="35" t="s">
        <v>398</v>
      </c>
      <c r="E300" s="35"/>
      <c r="F300" s="35"/>
      <c r="G300" s="35"/>
      <c r="H300" s="35"/>
      <c r="I300" s="35"/>
    </row>
    <row r="303" spans="1:8" ht="12.75">
      <c r="A303" s="36"/>
      <c r="E303" s="36"/>
      <c r="F303" s="37"/>
      <c r="G303" s="37"/>
      <c r="H303" s="37"/>
    </row>
    <row r="304" spans="1:8" ht="12.75">
      <c r="A304" s="36"/>
      <c r="E304" s="36"/>
      <c r="F304" s="37"/>
      <c r="G304" s="37"/>
      <c r="H304" s="37"/>
    </row>
    <row r="305" spans="1:8" ht="12.75">
      <c r="A305" s="36"/>
      <c r="E305" s="36"/>
      <c r="F305" s="37"/>
      <c r="G305" s="37"/>
      <c r="H305" s="37"/>
    </row>
    <row r="306" spans="1:8" ht="12.75">
      <c r="A306" s="36"/>
      <c r="E306" s="36"/>
      <c r="F306" s="37"/>
      <c r="G306" s="37"/>
      <c r="H306" s="37"/>
    </row>
    <row r="307" spans="1:8" ht="12.75">
      <c r="A307" s="36"/>
      <c r="E307" s="36"/>
      <c r="F307" s="37"/>
      <c r="G307" s="37"/>
      <c r="H307" s="37"/>
    </row>
    <row r="308" spans="1:8" ht="12.75">
      <c r="A308" s="36"/>
      <c r="E308" s="36"/>
      <c r="F308" s="37"/>
      <c r="G308" s="37"/>
      <c r="H308" s="37"/>
    </row>
    <row r="309" spans="1:8" ht="12.75">
      <c r="A309" s="36"/>
      <c r="E309" s="36"/>
      <c r="F309" s="37"/>
      <c r="G309" s="37"/>
      <c r="H309" s="37"/>
    </row>
  </sheetData>
  <sheetProtection selectLockedCells="1" selectUnlockedCells="1"/>
  <mergeCells count="300">
    <mergeCell ref="B299:C299"/>
    <mergeCell ref="D299:I299"/>
    <mergeCell ref="B300:C300"/>
    <mergeCell ref="D300:I300"/>
    <mergeCell ref="A292:H292"/>
    <mergeCell ref="B296:C296"/>
    <mergeCell ref="B297:C297"/>
    <mergeCell ref="B298:C298"/>
    <mergeCell ref="C288:E288"/>
    <mergeCell ref="C289:E289"/>
    <mergeCell ref="C290:E290"/>
    <mergeCell ref="A291:H291"/>
    <mergeCell ref="C284:E284"/>
    <mergeCell ref="A285:H285"/>
    <mergeCell ref="A286:A287"/>
    <mergeCell ref="B286:I286"/>
    <mergeCell ref="B287:I287"/>
    <mergeCell ref="C280:E280"/>
    <mergeCell ref="C281:E281"/>
    <mergeCell ref="C282:E282"/>
    <mergeCell ref="C283:E283"/>
    <mergeCell ref="C276:E276"/>
    <mergeCell ref="C277:E277"/>
    <mergeCell ref="C278:E278"/>
    <mergeCell ref="C279:E279"/>
    <mergeCell ref="C272:E272"/>
    <mergeCell ref="C273:E273"/>
    <mergeCell ref="C274:E274"/>
    <mergeCell ref="B275:I275"/>
    <mergeCell ref="C268:E268"/>
    <mergeCell ref="C269:E269"/>
    <mergeCell ref="C270:E270"/>
    <mergeCell ref="C271:E271"/>
    <mergeCell ref="C264:E264"/>
    <mergeCell ref="B265:I265"/>
    <mergeCell ref="C266:E266"/>
    <mergeCell ref="C267:E267"/>
    <mergeCell ref="C260:E260"/>
    <mergeCell ref="C261:E261"/>
    <mergeCell ref="C262:E262"/>
    <mergeCell ref="C263:E263"/>
    <mergeCell ref="A257:H257"/>
    <mergeCell ref="A258:A259"/>
    <mergeCell ref="B258:I258"/>
    <mergeCell ref="B259:I259"/>
    <mergeCell ref="C250:E250"/>
    <mergeCell ref="C251:E251"/>
    <mergeCell ref="C252:E252"/>
    <mergeCell ref="C253:E253"/>
    <mergeCell ref="C246:E246"/>
    <mergeCell ref="A247:H247"/>
    <mergeCell ref="A248:A249"/>
    <mergeCell ref="B248:I248"/>
    <mergeCell ref="B249:I249"/>
    <mergeCell ref="C242:E242"/>
    <mergeCell ref="C243:E243"/>
    <mergeCell ref="C244:E244"/>
    <mergeCell ref="C245:E245"/>
    <mergeCell ref="C238:E238"/>
    <mergeCell ref="C239:E239"/>
    <mergeCell ref="C240:E240"/>
    <mergeCell ref="C241:E241"/>
    <mergeCell ref="C234:E234"/>
    <mergeCell ref="C235:E235"/>
    <mergeCell ref="C236:E236"/>
    <mergeCell ref="C237:E237"/>
    <mergeCell ref="C230:E230"/>
    <mergeCell ref="C231:E231"/>
    <mergeCell ref="C232:E232"/>
    <mergeCell ref="C233:E233"/>
    <mergeCell ref="C226:E226"/>
    <mergeCell ref="C227:E227"/>
    <mergeCell ref="C228:E228"/>
    <mergeCell ref="C229:E229"/>
    <mergeCell ref="B222:I222"/>
    <mergeCell ref="C223:E223"/>
    <mergeCell ref="C224:E224"/>
    <mergeCell ref="C225:E225"/>
    <mergeCell ref="C218:E218"/>
    <mergeCell ref="A219:H219"/>
    <mergeCell ref="A220:A221"/>
    <mergeCell ref="B220:I220"/>
    <mergeCell ref="B221:I221"/>
    <mergeCell ref="C214:E214"/>
    <mergeCell ref="C215:E215"/>
    <mergeCell ref="C216:E216"/>
    <mergeCell ref="C217:E217"/>
    <mergeCell ref="C208:E208"/>
    <mergeCell ref="C209:E209"/>
    <mergeCell ref="C210:E210"/>
    <mergeCell ref="C211:E211"/>
    <mergeCell ref="C204:E204"/>
    <mergeCell ref="C205:E205"/>
    <mergeCell ref="C206:E206"/>
    <mergeCell ref="C207:E207"/>
    <mergeCell ref="C200:E200"/>
    <mergeCell ref="C201:E201"/>
    <mergeCell ref="C202:E202"/>
    <mergeCell ref="C203:E203"/>
    <mergeCell ref="C196:E196"/>
    <mergeCell ref="C197:E197"/>
    <mergeCell ref="C198:E198"/>
    <mergeCell ref="C199:E199"/>
    <mergeCell ref="C192:E192"/>
    <mergeCell ref="C193:E193"/>
    <mergeCell ref="C194:E194"/>
    <mergeCell ref="C195:E195"/>
    <mergeCell ref="C188:E188"/>
    <mergeCell ref="A189:H189"/>
    <mergeCell ref="A190:A191"/>
    <mergeCell ref="B190:I190"/>
    <mergeCell ref="B191:I191"/>
    <mergeCell ref="C184:E184"/>
    <mergeCell ref="C185:E185"/>
    <mergeCell ref="C186:E186"/>
    <mergeCell ref="C187:E187"/>
    <mergeCell ref="C180:E180"/>
    <mergeCell ref="C181:E181"/>
    <mergeCell ref="C182:E182"/>
    <mergeCell ref="C183:E183"/>
    <mergeCell ref="C176:E176"/>
    <mergeCell ref="C177:E177"/>
    <mergeCell ref="C178:E178"/>
    <mergeCell ref="C179:E179"/>
    <mergeCell ref="C172:E172"/>
    <mergeCell ref="C173:E173"/>
    <mergeCell ref="C174:E174"/>
    <mergeCell ref="C175:E175"/>
    <mergeCell ref="A169:A170"/>
    <mergeCell ref="B169:I169"/>
    <mergeCell ref="B170:I170"/>
    <mergeCell ref="C171:E171"/>
    <mergeCell ref="C165:E165"/>
    <mergeCell ref="C166:E166"/>
    <mergeCell ref="C167:E167"/>
    <mergeCell ref="A168:H168"/>
    <mergeCell ref="C161:E161"/>
    <mergeCell ref="C162:E162"/>
    <mergeCell ref="C163:E163"/>
    <mergeCell ref="C164:E164"/>
    <mergeCell ref="C157:E157"/>
    <mergeCell ref="C158:E158"/>
    <mergeCell ref="B159:I159"/>
    <mergeCell ref="C160:E160"/>
    <mergeCell ref="C153:E153"/>
    <mergeCell ref="C154:E154"/>
    <mergeCell ref="C155:E155"/>
    <mergeCell ref="C156:E156"/>
    <mergeCell ref="C149:E149"/>
    <mergeCell ref="C150:E150"/>
    <mergeCell ref="C151:E151"/>
    <mergeCell ref="C152:E152"/>
    <mergeCell ref="C145:E145"/>
    <mergeCell ref="C146:E146"/>
    <mergeCell ref="C147:E147"/>
    <mergeCell ref="C148:E148"/>
    <mergeCell ref="C141:E141"/>
    <mergeCell ref="C142:E142"/>
    <mergeCell ref="C143:E143"/>
    <mergeCell ref="C144:E144"/>
    <mergeCell ref="C137:E137"/>
    <mergeCell ref="C138:E138"/>
    <mergeCell ref="C139:E139"/>
    <mergeCell ref="C140:E140"/>
    <mergeCell ref="C133:E133"/>
    <mergeCell ref="C134:E134"/>
    <mergeCell ref="C135:E135"/>
    <mergeCell ref="C136:E136"/>
    <mergeCell ref="C129:E129"/>
    <mergeCell ref="C130:E130"/>
    <mergeCell ref="C131:E131"/>
    <mergeCell ref="B132:I132"/>
    <mergeCell ref="C125:E125"/>
    <mergeCell ref="C126:E126"/>
    <mergeCell ref="C127:E127"/>
    <mergeCell ref="C128:E128"/>
    <mergeCell ref="C121:E121"/>
    <mergeCell ref="C122:E122"/>
    <mergeCell ref="C123:E123"/>
    <mergeCell ref="C124:E124"/>
    <mergeCell ref="C117:E117"/>
    <mergeCell ref="C118:E118"/>
    <mergeCell ref="C119:E119"/>
    <mergeCell ref="C120:E120"/>
    <mergeCell ref="C113:E113"/>
    <mergeCell ref="C114:E114"/>
    <mergeCell ref="C115:E115"/>
    <mergeCell ref="C116:E116"/>
    <mergeCell ref="C109:E109"/>
    <mergeCell ref="C110:E110"/>
    <mergeCell ref="B111:I111"/>
    <mergeCell ref="C112:E112"/>
    <mergeCell ref="C105:E105"/>
    <mergeCell ref="C106:E106"/>
    <mergeCell ref="C107:E107"/>
    <mergeCell ref="C108:E108"/>
    <mergeCell ref="C100:E100"/>
    <mergeCell ref="C101:E101"/>
    <mergeCell ref="C102:E102"/>
    <mergeCell ref="B104:I104"/>
    <mergeCell ref="C96:E96"/>
    <mergeCell ref="C97:E97"/>
    <mergeCell ref="B98:I98"/>
    <mergeCell ref="C99:E99"/>
    <mergeCell ref="C92:E92"/>
    <mergeCell ref="C93:E93"/>
    <mergeCell ref="C94:E94"/>
    <mergeCell ref="C95:E95"/>
    <mergeCell ref="C88:E88"/>
    <mergeCell ref="B89:I89"/>
    <mergeCell ref="C90:E90"/>
    <mergeCell ref="C91:E91"/>
    <mergeCell ref="C84:E84"/>
    <mergeCell ref="C85:E85"/>
    <mergeCell ref="C86:E86"/>
    <mergeCell ref="C87:E87"/>
    <mergeCell ref="C80:E80"/>
    <mergeCell ref="C81:E81"/>
    <mergeCell ref="C82:E82"/>
    <mergeCell ref="C83:E83"/>
    <mergeCell ref="A77:A78"/>
    <mergeCell ref="B77:I77"/>
    <mergeCell ref="B78:I78"/>
    <mergeCell ref="B79:I79"/>
    <mergeCell ref="C73:E73"/>
    <mergeCell ref="C74:E74"/>
    <mergeCell ref="C75:E75"/>
    <mergeCell ref="A76:H76"/>
    <mergeCell ref="C69:E69"/>
    <mergeCell ref="C70:E70"/>
    <mergeCell ref="C71:E71"/>
    <mergeCell ref="C72:E72"/>
    <mergeCell ref="B65:I65"/>
    <mergeCell ref="C66:E66"/>
    <mergeCell ref="C67:E67"/>
    <mergeCell ref="C68:E68"/>
    <mergeCell ref="C61:E61"/>
    <mergeCell ref="C62:E62"/>
    <mergeCell ref="C63:E63"/>
    <mergeCell ref="B64:I64"/>
    <mergeCell ref="C57:E57"/>
    <mergeCell ref="C58:E58"/>
    <mergeCell ref="C59:E59"/>
    <mergeCell ref="C60:E60"/>
    <mergeCell ref="C53:E53"/>
    <mergeCell ref="C54:E54"/>
    <mergeCell ref="A55:I55"/>
    <mergeCell ref="C56:E56"/>
    <mergeCell ref="C49:E49"/>
    <mergeCell ref="C50:E50"/>
    <mergeCell ref="C51:E51"/>
    <mergeCell ref="C52:E52"/>
    <mergeCell ref="A45:I45"/>
    <mergeCell ref="C46:E46"/>
    <mergeCell ref="C47:E47"/>
    <mergeCell ref="C48:E48"/>
    <mergeCell ref="C40:E40"/>
    <mergeCell ref="C41:E41"/>
    <mergeCell ref="A42:H42"/>
    <mergeCell ref="A43:A44"/>
    <mergeCell ref="B43:I43"/>
    <mergeCell ref="B44:I44"/>
    <mergeCell ref="C36:E36"/>
    <mergeCell ref="C37:E37"/>
    <mergeCell ref="C38:E38"/>
    <mergeCell ref="C39:E39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0:E20"/>
    <mergeCell ref="C21:E21"/>
    <mergeCell ref="C22:E22"/>
    <mergeCell ref="C23:E23"/>
    <mergeCell ref="C16:E16"/>
    <mergeCell ref="C17:E17"/>
    <mergeCell ref="C18:E18"/>
    <mergeCell ref="C19:E19"/>
    <mergeCell ref="C14:E14"/>
    <mergeCell ref="C15:E15"/>
    <mergeCell ref="C9:E9"/>
    <mergeCell ref="A10:A11"/>
    <mergeCell ref="B10:I10"/>
    <mergeCell ref="B11:I11"/>
    <mergeCell ref="A4:I4"/>
    <mergeCell ref="A5:I5"/>
    <mergeCell ref="A6:A8"/>
    <mergeCell ref="C6:E8"/>
    <mergeCell ref="F6:F8"/>
    <mergeCell ref="A1:I1"/>
    <mergeCell ref="A2:I2"/>
    <mergeCell ref="A3:I3"/>
  </mergeCells>
  <printOptions horizontalCentered="1"/>
  <pageMargins left="0.9840277777777777" right="0.43333333333333335" top="0.65" bottom="0.8277777777777777" header="0.5513888888888889" footer="0.5902777777777778"/>
  <pageSetup firstPageNumber="1" useFirstPageNumber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9840277777777777" right="0.43333333333333335" top="0.65" bottom="0.8277777777777777" header="0.5513888888888889" footer="0.5902777777777778"/>
  <pageSetup horizontalDpi="300" verticalDpi="300" orientation="portrait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9840277777777777" right="0.43333333333333335" top="0.65" bottom="0.8277777777777777" header="0.5513888888888889" footer="0.5902777777777778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2014-09-24T13:23:02Z</dcterms:created>
  <dcterms:modified xsi:type="dcterms:W3CDTF">2015-02-11T08:02:07Z</dcterms:modified>
  <cp:category/>
  <cp:version/>
  <cp:contentType/>
  <cp:contentStatus/>
</cp:coreProperties>
</file>