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20" windowHeight="8835" activeTab="0"/>
  </bookViews>
  <sheets>
    <sheet name="Przedmiar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<sst xmlns="http://schemas.openxmlformats.org/spreadsheetml/2006/main" count="97" uniqueCount="86">
  <si>
    <t>Lp</t>
  </si>
  <si>
    <t>Opis  robót</t>
  </si>
  <si>
    <t>Jedn.</t>
  </si>
  <si>
    <t>Ilość</t>
  </si>
  <si>
    <t>miary</t>
  </si>
  <si>
    <t xml:space="preserve">I. ROBOTY PRZYGOTOWAWCZE </t>
  </si>
  <si>
    <t>1.</t>
  </si>
  <si>
    <t>km</t>
  </si>
  <si>
    <t>10.</t>
  </si>
  <si>
    <t>13.</t>
  </si>
  <si>
    <t>3.</t>
  </si>
  <si>
    <t>14.</t>
  </si>
  <si>
    <t>4.</t>
  </si>
  <si>
    <t>17.</t>
  </si>
  <si>
    <t>5.</t>
  </si>
  <si>
    <t>6.</t>
  </si>
  <si>
    <t>7.</t>
  </si>
  <si>
    <t>8.</t>
  </si>
  <si>
    <t>9.</t>
  </si>
  <si>
    <t>11.</t>
  </si>
  <si>
    <t>12.</t>
  </si>
  <si>
    <t>mb</t>
  </si>
  <si>
    <t>15.</t>
  </si>
  <si>
    <t>16.</t>
  </si>
  <si>
    <t>II. ROBOTY ZIEMNE</t>
  </si>
  <si>
    <t>2.</t>
  </si>
  <si>
    <t>szt.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</si>
  <si>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</si>
  <si>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</si>
  <si>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Roboty pomiarowe  przy  robotach ziemnych dla trasy drogi powiatowej</t>
  </si>
  <si>
    <t>Rozbiórka nawierzchni z betonu asfaltowego o grubości 8 cm pod wykonanie</t>
  </si>
  <si>
    <t>Rozebranie nawierzchni (podbudowy) z kruszywa, grubość warstwy do 20 cm</t>
  </si>
  <si>
    <t>Wykonanie wykopów pod budowę budowę przykanalików oraz studzienek</t>
  </si>
  <si>
    <t>ściekowych oraz  odwodnienia wzdłuż drogi powiatowej. Ilość robót z</t>
  </si>
  <si>
    <t>Tabeli Robót Ziemnych (krawędź drogi+odprowadzenie) z odwozem na</t>
  </si>
  <si>
    <t xml:space="preserve">odległość do 3 km </t>
  </si>
  <si>
    <t xml:space="preserve">Wzmocnienie podłoża z gruntu stabilizowanego cementem o Rm =2,50 Mpa </t>
  </si>
  <si>
    <t>z mieszarek stacjonarnych o grubości 20 cm</t>
  </si>
  <si>
    <t>Wykonanie podbudowy pomocniczej z kruszywa łamanego kamiennego</t>
  </si>
  <si>
    <t>stabilizowanego  mechanicznie o grubości 20 cm</t>
  </si>
  <si>
    <t xml:space="preserve">Wykonanie podbudowy zasadniczej z betonu asfatowego AC 22P (mieszanka  </t>
  </si>
  <si>
    <t>Wykonanie warstwy wiążącej nawierzchni z betonu asfaltowego AC 16W</t>
  </si>
  <si>
    <t>Wykonanie warstwy ścieralnej nawierzchni z betonu asfaltowego AC 8S</t>
  </si>
  <si>
    <t>według rysunku z Projektu (posadowienie przykanalików)</t>
  </si>
  <si>
    <t>Wykonanie studzienek ściekowych (kratki uliczne) typowych według</t>
  </si>
  <si>
    <t>Krawężniki ustawione na ławie betonowej z oporem (C8/10)</t>
  </si>
  <si>
    <t>Nawierzchnia z kostki brukowej betonowej o grub. 8 cm na podsypce</t>
  </si>
  <si>
    <t>towego AC 22P (mieszanka grysowa o lepiszczu asfaltowym)  o grub. 7 cm</t>
  </si>
  <si>
    <t>27szt*1m*6m</t>
  </si>
  <si>
    <r>
      <t xml:space="preserve">PRZEDMIAR ROBÓT  DO PROJEKTU BUDOWLANEGO:  </t>
    </r>
    <r>
      <rPr>
        <b/>
        <sz val="9"/>
        <rFont val="Arial CE"/>
        <family val="0"/>
      </rPr>
      <t>"ODWODNIENIE DROGI POWIATOWEJ NR 0233 T</t>
    </r>
  </si>
  <si>
    <t xml:space="preserve"> w miejscowości CZARYŻ"</t>
  </si>
  <si>
    <t xml:space="preserve">rys. z Projektu </t>
  </si>
  <si>
    <r>
      <t xml:space="preserve">Wykonanie przykanalików z rur PE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200 mm ułożonych na podłożu</t>
    </r>
  </si>
  <si>
    <t>Rozebranie nawierzchni chodnika z kostki brukowej betonowej - rozbiórka</t>
  </si>
  <si>
    <t>ręczna z odzyskiem kostki</t>
  </si>
  <si>
    <t xml:space="preserve">(na przykanalikach i studzienkach ściekowych </t>
  </si>
  <si>
    <t>2*1m*1m</t>
  </si>
  <si>
    <t>2*6m*1m</t>
  </si>
  <si>
    <t>2*5,5m*1m</t>
  </si>
  <si>
    <t>2szt.*1m*6m</t>
  </si>
  <si>
    <t>z odzyskiem krawęźników) 2* 2 m</t>
  </si>
  <si>
    <t>12m*0,5m*1m*2+2,4 m3</t>
  </si>
  <si>
    <t>o grubości 5 cm                                                                     2*6m*1m</t>
  </si>
  <si>
    <t xml:space="preserve"> o grubości 6 cm                                                                   2*6,2m*1m</t>
  </si>
  <si>
    <t>po zagęszczeniu                                                                   2*6,4*1m</t>
  </si>
  <si>
    <t>7,0m+8,6m</t>
  </si>
  <si>
    <t>2 szt</t>
  </si>
  <si>
    <t xml:space="preserve">Wykonywanie prefabrykowanych wylotów przykanalików (drenów) na </t>
  </si>
  <si>
    <t>1 szt.*2</t>
  </si>
  <si>
    <t xml:space="preserve"> (według rys. nr 5 i 6 z Projektu)</t>
  </si>
  <si>
    <t>Umocnienie skarp rowu prefabrykatami ściekami skarpowymi typu trape-</t>
  </si>
  <si>
    <t>zowego (według rys. nr 5 i nr 7 z Projektu)</t>
  </si>
  <si>
    <t>m</t>
  </si>
  <si>
    <t>2,0m + 2,0 m</t>
  </si>
  <si>
    <t>przykanalików i studzienek ściekowych usytuowanych przy chodniku-przęcie-</t>
  </si>
  <si>
    <t>cie piłą całej grubości nawierzchni z betonu asfaltowego</t>
  </si>
  <si>
    <t>V. ODBUDOWA CHODNIKA</t>
  </si>
  <si>
    <t>2m+2m</t>
  </si>
  <si>
    <t>cementowo-piaskowej, spoiny wypełnione piaskiem (kostka z odzysku)</t>
  </si>
  <si>
    <t>1m2 + 1m2</t>
  </si>
  <si>
    <t>Rozebranie krawężników pod wykonanie studzienek ściekowych</t>
  </si>
  <si>
    <t>Ustawienie krawężników -krawężnik z odzysku) z wyniesieniem 4 cm</t>
  </si>
  <si>
    <t>ponad krawędź nawierzchni drogi powiatowej</t>
  </si>
  <si>
    <t>III. BUDOWA ODWODNIENIA DROGI POWIATOWEJ</t>
  </si>
  <si>
    <t>IV. ODBUDOWA NAWIERZCHNI DROGI POWIATOWEJ NR 0233 T (PRZYKANALIKI)</t>
  </si>
  <si>
    <t>nr 0233 T plus inwentaryzacja powykonawcza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</si>
</sst>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"/>
    <numFmt numFmtId="173" formatCode="0.0000000"/>
    <numFmt numFmtId="174" formatCode="[$-415]d\ mmmm\ yyyy"/>
  </numFmts>
  <fonts count="31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name val="Czcionka tekstu podstawowego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8" fillId="24" borderId="2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6" fillId="20" borderId="25" xfId="0" applyFont="1" applyFill="1" applyBorder="1" applyAlignment="1">
      <alignment/>
    </xf>
    <xf numFmtId="0" fontId="5" fillId="20" borderId="24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2" fontId="0" fillId="0" borderId="26" xfId="0" applyNumberFormat="1" applyBorder="1" applyAlignment="1">
      <alignment/>
    </xf>
    <xf numFmtId="0" fontId="1" fillId="0" borderId="0" xfId="0" applyFont="1" applyAlignment="1">
      <alignment horizontal="center"/>
    </xf>
    <xf numFmtId="0" fontId="8" fillId="24" borderId="2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Border="1" applyAlignment="1">
      <alignment horizontal="center"/>
    </xf>
    <xf numFmtId="165" fontId="0" fillId="0" borderId="14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8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5" fillId="20" borderId="14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0" fontId="8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21" borderId="11" xfId="0" applyFill="1" applyBorder="1" applyAlignment="1">
      <alignment/>
    </xf>
    <xf numFmtId="164" fontId="0" fillId="0" borderId="16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0" fillId="0" borderId="26" xfId="0" applyNumberFormat="1" applyFont="1" applyBorder="1" applyAlignment="1">
      <alignment/>
    </xf>
    <xf numFmtId="0" fontId="0" fillId="0" borderId="31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2" fontId="3" fillId="0" borderId="25" xfId="0" applyNumberFormat="1" applyFont="1" applyBorder="1" applyAlignment="1">
      <alignment/>
    </xf>
    <xf numFmtId="0" fontId="8" fillId="24" borderId="32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8" fillId="24" borderId="34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G11" sqref="G11"/>
    </sheetView>
  </sheetViews>
  <sheetFormatPr defaultColWidth="9.140625" defaultRowHeight="12.75"/>
  <cols>
    <col min="1" max="1" width="3.57421875" style="0" customWidth="1"/>
    <col min="2" max="2" width="58.28125" style="0" customWidth="1"/>
    <col min="3" max="3" width="12.57421875" style="0" customWidth="1"/>
    <col min="4" max="4" width="13.28125" style="0" customWidth="1"/>
  </cols>
  <sheetData>
    <row r="1" spans="1:7" ht="12.75">
      <c r="A1" s="76" t="s">
        <v>49</v>
      </c>
      <c r="B1" s="76"/>
      <c r="C1" s="76"/>
      <c r="D1" s="76"/>
      <c r="E1" s="28"/>
      <c r="F1" s="28"/>
      <c r="G1" s="28"/>
    </row>
    <row r="2" spans="1:8" ht="13.5" thickBot="1">
      <c r="A2" s="75" t="s">
        <v>50</v>
      </c>
      <c r="B2" s="75"/>
      <c r="C2" s="75"/>
      <c r="D2" s="75"/>
      <c r="E2" s="26"/>
      <c r="F2" s="26"/>
      <c r="G2" s="26"/>
      <c r="H2" s="26"/>
    </row>
    <row r="3" spans="1:4" ht="12.75">
      <c r="A3" s="59" t="s">
        <v>0</v>
      </c>
      <c r="B3" s="59" t="s">
        <v>1</v>
      </c>
      <c r="C3" s="59" t="s">
        <v>2</v>
      </c>
      <c r="D3" s="59" t="s">
        <v>3</v>
      </c>
    </row>
    <row r="4" spans="1:4" ht="13.5" thickBot="1">
      <c r="A4" s="60"/>
      <c r="B4" s="60"/>
      <c r="C4" s="60" t="s">
        <v>4</v>
      </c>
      <c r="D4" s="60"/>
    </row>
    <row r="5" spans="1:4" ht="15" thickBot="1">
      <c r="A5" s="48"/>
      <c r="B5" s="58" t="s">
        <v>5</v>
      </c>
      <c r="C5" s="1"/>
      <c r="D5" s="2"/>
    </row>
    <row r="6" spans="1:4" ht="14.25">
      <c r="A6" s="49" t="s">
        <v>6</v>
      </c>
      <c r="B6" s="54" t="s">
        <v>29</v>
      </c>
      <c r="C6" s="52" t="s">
        <v>7</v>
      </c>
      <c r="D6" s="34">
        <v>0.01</v>
      </c>
    </row>
    <row r="7" spans="1:4" ht="12.75">
      <c r="A7" s="8"/>
      <c r="B7" s="18" t="s">
        <v>85</v>
      </c>
      <c r="C7" s="12"/>
      <c r="D7" s="8"/>
    </row>
    <row r="8" spans="1:4" ht="14.25">
      <c r="A8" s="41" t="s">
        <v>25</v>
      </c>
      <c r="B8" s="38" t="s">
        <v>30</v>
      </c>
      <c r="C8" s="53" t="s">
        <v>27</v>
      </c>
      <c r="D8" s="7">
        <f>2*1*6</f>
        <v>12</v>
      </c>
    </row>
    <row r="9" spans="1:4" ht="12.75">
      <c r="A9" s="11"/>
      <c r="B9" s="38" t="s">
        <v>74</v>
      </c>
      <c r="C9" s="14"/>
      <c r="D9" s="11"/>
    </row>
    <row r="10" spans="1:4" ht="12.75">
      <c r="A10" s="11"/>
      <c r="B10" s="38" t="s">
        <v>75</v>
      </c>
      <c r="C10" s="14"/>
      <c r="D10" s="11"/>
    </row>
    <row r="11" spans="1:4" ht="12.75">
      <c r="A11" s="8"/>
      <c r="B11" s="55" t="s">
        <v>48</v>
      </c>
      <c r="C11" s="12"/>
      <c r="D11" s="8"/>
    </row>
    <row r="12" spans="1:4" ht="14.25">
      <c r="A12" s="56" t="s">
        <v>10</v>
      </c>
      <c r="B12" s="38" t="s">
        <v>31</v>
      </c>
      <c r="C12" s="53" t="s">
        <v>27</v>
      </c>
      <c r="D12" s="27">
        <f>2*1*6</f>
        <v>12</v>
      </c>
    </row>
    <row r="13" spans="1:4" ht="12.75">
      <c r="A13" s="11"/>
      <c r="B13" s="38" t="s">
        <v>55</v>
      </c>
      <c r="C13" s="14"/>
      <c r="D13" s="11"/>
    </row>
    <row r="14" spans="1:4" ht="12.75">
      <c r="A14" s="8"/>
      <c r="B14" s="55" t="s">
        <v>59</v>
      </c>
      <c r="C14" s="12"/>
      <c r="D14" s="8"/>
    </row>
    <row r="15" spans="1:4" ht="14.25">
      <c r="A15" s="41" t="s">
        <v>12</v>
      </c>
      <c r="B15" s="38" t="s">
        <v>53</v>
      </c>
      <c r="C15" s="53" t="s">
        <v>27</v>
      </c>
      <c r="D15" s="27">
        <f>2*1*1</f>
        <v>2</v>
      </c>
    </row>
    <row r="16" spans="1:4" ht="12.75">
      <c r="A16" s="11"/>
      <c r="B16" s="38" t="s">
        <v>54</v>
      </c>
      <c r="C16" s="14"/>
      <c r="D16" s="11"/>
    </row>
    <row r="17" spans="1:4" ht="12.75">
      <c r="A17" s="8"/>
      <c r="B17" s="55" t="s">
        <v>56</v>
      </c>
      <c r="C17" s="12"/>
      <c r="D17" s="8"/>
    </row>
    <row r="18" spans="1:4" ht="12.75">
      <c r="A18" s="41" t="s">
        <v>14</v>
      </c>
      <c r="B18" s="38" t="s">
        <v>80</v>
      </c>
      <c r="C18" s="52" t="s">
        <v>21</v>
      </c>
      <c r="D18" s="11">
        <v>4</v>
      </c>
    </row>
    <row r="19" spans="1:4" ht="13.5" thickBot="1">
      <c r="A19" s="8"/>
      <c r="B19" s="42" t="s">
        <v>60</v>
      </c>
      <c r="C19" s="12"/>
      <c r="D19" s="8"/>
    </row>
    <row r="20" spans="1:4" ht="15" thickBot="1">
      <c r="A20" s="61"/>
      <c r="B20" s="3" t="s">
        <v>24</v>
      </c>
      <c r="C20" s="4"/>
      <c r="D20" s="2"/>
    </row>
    <row r="21" spans="1:4" ht="14.25">
      <c r="A21" s="43" t="s">
        <v>15</v>
      </c>
      <c r="B21" s="31" t="s">
        <v>32</v>
      </c>
      <c r="C21" s="51" t="s">
        <v>28</v>
      </c>
      <c r="D21" s="62">
        <f>12*0.5*1*2+2.4</f>
        <v>14.4</v>
      </c>
    </row>
    <row r="22" spans="1:4" ht="12.75">
      <c r="A22" s="11"/>
      <c r="B22" s="31" t="s">
        <v>33</v>
      </c>
      <c r="C22" s="6"/>
      <c r="D22" s="62"/>
    </row>
    <row r="23" spans="1:4" ht="12.75">
      <c r="A23" s="11"/>
      <c r="B23" s="37" t="s">
        <v>34</v>
      </c>
      <c r="C23" s="6"/>
      <c r="D23" s="62"/>
    </row>
    <row r="24" spans="1:4" ht="12.75">
      <c r="A24" s="11"/>
      <c r="B24" s="38" t="s">
        <v>35</v>
      </c>
      <c r="C24" s="14"/>
      <c r="D24" s="62"/>
    </row>
    <row r="25" spans="1:4" ht="13.5" thickBot="1">
      <c r="A25" s="11"/>
      <c r="B25" s="10" t="s">
        <v>61</v>
      </c>
      <c r="C25" s="6"/>
      <c r="D25" s="62"/>
    </row>
    <row r="26" spans="1:4" ht="15" thickBot="1">
      <c r="A26" s="2"/>
      <c r="B26" s="3" t="s">
        <v>83</v>
      </c>
      <c r="C26" s="4"/>
      <c r="D26" s="2"/>
    </row>
    <row r="27" spans="1:4" ht="12.75">
      <c r="A27" s="41" t="s">
        <v>16</v>
      </c>
      <c r="B27" s="40" t="s">
        <v>52</v>
      </c>
      <c r="C27" s="50" t="s">
        <v>21</v>
      </c>
      <c r="D27" s="25">
        <f>7+8.6</f>
        <v>15.6</v>
      </c>
    </row>
    <row r="28" spans="1:4" ht="12.75">
      <c r="A28" s="41"/>
      <c r="B28" s="10" t="s">
        <v>43</v>
      </c>
      <c r="C28" s="51"/>
      <c r="D28" s="23"/>
    </row>
    <row r="29" spans="1:4" ht="12.75">
      <c r="A29" s="8"/>
      <c r="B29" s="10" t="s">
        <v>65</v>
      </c>
      <c r="C29" s="6"/>
      <c r="D29" s="11"/>
    </row>
    <row r="30" spans="1:4" ht="12.75">
      <c r="A30" s="41" t="s">
        <v>17</v>
      </c>
      <c r="B30" s="44" t="s">
        <v>44</v>
      </c>
      <c r="C30" s="50" t="s">
        <v>26</v>
      </c>
      <c r="D30" s="64">
        <v>2</v>
      </c>
    </row>
    <row r="31" spans="1:4" ht="12.75">
      <c r="A31" s="11"/>
      <c r="B31" s="47" t="s">
        <v>51</v>
      </c>
      <c r="C31" s="51"/>
      <c r="D31" s="62"/>
    </row>
    <row r="32" spans="1:4" ht="12.75">
      <c r="A32" s="8"/>
      <c r="B32" s="45" t="s">
        <v>66</v>
      </c>
      <c r="C32" s="9"/>
      <c r="D32" s="8"/>
    </row>
    <row r="33" spans="1:4" ht="12.75">
      <c r="A33" s="41" t="s">
        <v>18</v>
      </c>
      <c r="B33" s="65" t="s">
        <v>70</v>
      </c>
      <c r="C33" s="53" t="s">
        <v>72</v>
      </c>
      <c r="D33" s="62">
        <f>2+2</f>
        <v>4</v>
      </c>
    </row>
    <row r="34" spans="1:4" ht="12.75">
      <c r="A34" s="11"/>
      <c r="B34" s="46" t="s">
        <v>71</v>
      </c>
      <c r="C34" s="14"/>
      <c r="D34" s="11"/>
    </row>
    <row r="35" spans="1:4" ht="15">
      <c r="A35" s="22"/>
      <c r="B35" s="66" t="s">
        <v>73</v>
      </c>
      <c r="C35" s="12"/>
      <c r="D35" s="8"/>
    </row>
    <row r="36" spans="1:4" ht="12.75">
      <c r="A36" s="41" t="s">
        <v>8</v>
      </c>
      <c r="B36" s="13" t="s">
        <v>67</v>
      </c>
      <c r="C36" s="33" t="s">
        <v>26</v>
      </c>
      <c r="D36" s="24">
        <f>1*2</f>
        <v>2</v>
      </c>
    </row>
    <row r="37" spans="1:4" ht="12.75">
      <c r="A37" s="11"/>
      <c r="B37" s="39" t="s">
        <v>69</v>
      </c>
      <c r="C37" s="14"/>
      <c r="D37" s="11"/>
    </row>
    <row r="38" spans="1:4" ht="13.5" thickBot="1">
      <c r="A38" s="17"/>
      <c r="B38" s="70" t="s">
        <v>68</v>
      </c>
      <c r="C38" s="16"/>
      <c r="D38" s="17"/>
    </row>
    <row r="39" spans="1:4" ht="15" thickBot="1">
      <c r="A39" s="61"/>
      <c r="B39" s="3" t="s">
        <v>84</v>
      </c>
      <c r="C39" s="4"/>
      <c r="D39" s="2"/>
    </row>
    <row r="40" spans="1:4" ht="14.25">
      <c r="A40" s="41" t="s">
        <v>19</v>
      </c>
      <c r="B40" s="10" t="s">
        <v>36</v>
      </c>
      <c r="C40" s="50" t="s">
        <v>27</v>
      </c>
      <c r="D40" s="7">
        <f>2*6.5*1</f>
        <v>13</v>
      </c>
    </row>
    <row r="41" spans="1:4" ht="12.75">
      <c r="A41" s="11"/>
      <c r="B41" s="15" t="s">
        <v>37</v>
      </c>
      <c r="C41" s="6"/>
      <c r="D41" s="11"/>
    </row>
    <row r="42" spans="1:4" ht="12.75">
      <c r="A42" s="8"/>
      <c r="B42" s="68" t="s">
        <v>57</v>
      </c>
      <c r="C42" s="9"/>
      <c r="D42" s="8"/>
    </row>
    <row r="43" spans="1:4" ht="14.25">
      <c r="A43" s="41" t="s">
        <v>20</v>
      </c>
      <c r="B43" s="10" t="s">
        <v>38</v>
      </c>
      <c r="C43" s="51" t="s">
        <v>27</v>
      </c>
      <c r="D43" s="7">
        <f>2*6.5*1</f>
        <v>13</v>
      </c>
    </row>
    <row r="44" spans="1:4" ht="12.75">
      <c r="A44" s="11"/>
      <c r="B44" s="31" t="s">
        <v>39</v>
      </c>
      <c r="C44" s="6"/>
      <c r="D44" s="23"/>
    </row>
    <row r="45" spans="1:7" ht="12.75">
      <c r="A45" s="69"/>
      <c r="B45" s="68" t="s">
        <v>58</v>
      </c>
      <c r="C45" s="9"/>
      <c r="D45" s="35"/>
      <c r="E45" s="28"/>
      <c r="F45" s="28"/>
      <c r="G45" s="28"/>
    </row>
    <row r="46" spans="1:4" ht="14.25">
      <c r="A46" s="41" t="s">
        <v>9</v>
      </c>
      <c r="B46" s="10" t="s">
        <v>40</v>
      </c>
      <c r="C46" s="51" t="s">
        <v>27</v>
      </c>
      <c r="D46" s="7">
        <f>2*6.4*1</f>
        <v>12.8</v>
      </c>
    </row>
    <row r="47" spans="1:4" ht="12.75">
      <c r="A47" s="11"/>
      <c r="B47" s="10" t="s">
        <v>47</v>
      </c>
      <c r="C47" s="6"/>
      <c r="D47" s="23"/>
    </row>
    <row r="48" spans="1:4" ht="14.25">
      <c r="A48" s="57"/>
      <c r="B48" s="30" t="s">
        <v>64</v>
      </c>
      <c r="C48" s="9"/>
      <c r="D48" s="35"/>
    </row>
    <row r="49" spans="1:4" ht="14.25">
      <c r="A49" s="41" t="s">
        <v>11</v>
      </c>
      <c r="B49" s="38" t="s">
        <v>41</v>
      </c>
      <c r="C49" s="50" t="s">
        <v>27</v>
      </c>
      <c r="D49" s="7">
        <f>2*6.2*1</f>
        <v>12.4</v>
      </c>
    </row>
    <row r="50" spans="1:4" ht="12.75">
      <c r="A50" s="8"/>
      <c r="B50" s="42" t="s">
        <v>63</v>
      </c>
      <c r="C50" s="9"/>
      <c r="D50" s="35"/>
    </row>
    <row r="51" spans="1:4" ht="14.25">
      <c r="A51" s="41" t="s">
        <v>22</v>
      </c>
      <c r="B51" s="10" t="s">
        <v>42</v>
      </c>
      <c r="C51" s="51" t="s">
        <v>27</v>
      </c>
      <c r="D51" s="7">
        <f>2*6*1</f>
        <v>12</v>
      </c>
    </row>
    <row r="52" spans="1:4" ht="13.5" thickBot="1">
      <c r="A52" s="17"/>
      <c r="B52" s="32" t="s">
        <v>62</v>
      </c>
      <c r="C52" s="19"/>
      <c r="D52" s="36"/>
    </row>
    <row r="53" spans="1:4" ht="15" thickBot="1">
      <c r="A53" s="2"/>
      <c r="B53" s="20" t="s">
        <v>76</v>
      </c>
      <c r="C53" s="21"/>
      <c r="D53" s="2"/>
    </row>
    <row r="54" spans="1:4" ht="12.75">
      <c r="A54" s="43" t="s">
        <v>23</v>
      </c>
      <c r="B54" s="72" t="s">
        <v>81</v>
      </c>
      <c r="C54" s="73" t="s">
        <v>21</v>
      </c>
      <c r="D54" s="5">
        <v>4</v>
      </c>
    </row>
    <row r="55" spans="1:4" ht="12.75">
      <c r="A55" s="11"/>
      <c r="B55" s="29" t="s">
        <v>82</v>
      </c>
      <c r="C55" s="14"/>
      <c r="D55" s="11"/>
    </row>
    <row r="56" spans="1:4" ht="12.75">
      <c r="A56" s="11"/>
      <c r="B56" s="29" t="s">
        <v>45</v>
      </c>
      <c r="C56" s="14"/>
      <c r="D56" s="11"/>
    </row>
    <row r="57" spans="1:4" ht="12.75">
      <c r="A57" s="8"/>
      <c r="B57" s="71" t="s">
        <v>77</v>
      </c>
      <c r="C57" s="12"/>
      <c r="D57" s="8"/>
    </row>
    <row r="58" spans="1:4" ht="14.25">
      <c r="A58" s="41" t="s">
        <v>13</v>
      </c>
      <c r="B58" s="67" t="s">
        <v>46</v>
      </c>
      <c r="C58" s="52" t="s">
        <v>27</v>
      </c>
      <c r="D58" s="7">
        <v>2</v>
      </c>
    </row>
    <row r="59" spans="1:4" ht="12.75">
      <c r="A59" s="11"/>
      <c r="B59" s="63" t="s">
        <v>78</v>
      </c>
      <c r="C59" s="14"/>
      <c r="D59" s="11"/>
    </row>
    <row r="60" spans="1:4" ht="13.5" thickBot="1">
      <c r="A60" s="17"/>
      <c r="B60" s="74" t="s">
        <v>79</v>
      </c>
      <c r="C60" s="16"/>
      <c r="D60" s="17"/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HP</cp:lastModifiedBy>
  <cp:lastPrinted>2016-02-05T20:41:00Z</cp:lastPrinted>
  <dcterms:created xsi:type="dcterms:W3CDTF">2007-05-14T17:41:11Z</dcterms:created>
  <dcterms:modified xsi:type="dcterms:W3CDTF">2018-02-23T11:44:48Z</dcterms:modified>
  <cp:category/>
  <cp:version/>
  <cp:contentType/>
  <cp:contentStatus/>
</cp:coreProperties>
</file>